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 r:id="rId1"/>
    <sheet name="表一2021年汨罗市一般公共预算收入表" sheetId="18" r:id="rId2"/>
    <sheet name="表二2021年汨罗市一般公共预算支出表" sheetId="22" r:id="rId3"/>
    <sheet name="表三2021年汨罗市一般公共预算本级收入表" sheetId="26" r:id="rId4"/>
    <sheet name="表四2021年汨罗市一般公共预算本级支出表 " sheetId="27" r:id="rId5"/>
    <sheet name="表五2021年汨罗市一般公共预算本级支出表（功能分类）" sheetId="19" r:id="rId6"/>
    <sheet name="表六2021年汨罗市一般公共预算基本支出预算表（经济分类）" sheetId="13" r:id="rId7"/>
    <sheet name="表七2021年汨罗市一般公共预算税收返还和转移支付预算情况表" sheetId="21" r:id="rId8"/>
    <sheet name="表八一般公共预算专项转移支付分地区分项目表" sheetId="34" r:id="rId9"/>
    <sheet name="表九2021年汨罗市政府性基金预算收入表" sheetId="5" r:id="rId10"/>
    <sheet name="表十2021年罗市政府性基金预算支出表" sheetId="20" r:id="rId11"/>
    <sheet name="表十一2021年汨罗市本级政府性基金预算收入表" sheetId="23" r:id="rId12"/>
    <sheet name="表十二2021年汨罗市本级政府性基金预算支出表" sheetId="24" r:id="rId13"/>
    <sheet name="表十三2021年汨罗市政府性基金转移支付预算情况表" sheetId="12" r:id="rId14"/>
    <sheet name="表十四2021年汨罗市本级对乡镇政府基金预算转移支付表（分科目" sheetId="32" r:id="rId15"/>
    <sheet name="表十五2021年汨罗市本级对乡镇政府基金预算转移支付表（分地区" sheetId="33" r:id="rId16"/>
    <sheet name="表十六2021年汨罗市国有资本经营预算收入表" sheetId="7" r:id="rId17"/>
    <sheet name="表十七2021年汨罗市国有资本经营预算支出表" sheetId="8" r:id="rId18"/>
    <sheet name="表十八2021年汨罗市本级国有资本经营预算收入表" sheetId="28" r:id="rId19"/>
    <sheet name="表十九2021年汨罗市本级国有资本经营预算支出表" sheetId="29" r:id="rId20"/>
    <sheet name="表二十汨罗市本级对乡镇国有资本经营预算转移支付表 （分科目）" sheetId="30" r:id="rId21"/>
    <sheet name="二十一市本级对乡镇国有资本经营预算转移支付表 （分地区）" sheetId="31" r:id="rId22"/>
    <sheet name="表二十二2021年汨罗市社会保险基金收入表" sheetId="9" r:id="rId23"/>
    <sheet name="表二十三2021年汨罗市社会保险基金支出表" sheetId="10" r:id="rId24"/>
    <sheet name="表二十四2021年汨罗市政府一般债务限额和余额情况表" sheetId="15" r:id="rId25"/>
    <sheet name="表二十五2021年汨罗市政府专项债务限额和余额情况表" sheetId="16" r:id="rId26"/>
    <sheet name="表二十六2021年汨罗市地方债务情况汇总表" sheetId="25" r:id="rId27"/>
    <sheet name="表二十七2021年汨罗市“三公”经费预算表" sheetId="14" r:id="rId28"/>
  </sheets>
  <externalReferences>
    <externalReference r:id="rId29"/>
  </externalReferences>
  <definedNames>
    <definedName name="_xlnm.Print_Titles" localSheetId="22">表二十二2021年汨罗市社会保险基金收入表!$2:$4</definedName>
    <definedName name="_xlnm.Print_Titles" localSheetId="23">表二十三2021年汨罗市社会保险基金支出表!$1:$4</definedName>
    <definedName name="_xlnm.Print_Titles" localSheetId="6">'表六2021年汨罗市一般公共预算基本支出预算表（经济分类）'!$2:$5</definedName>
    <definedName name="_xlnm.Print_Titles" localSheetId="9">表九2021年汨罗市政府性基金预算收入表!$2:$3</definedName>
    <definedName name="_xlnm.Print_Titles" localSheetId="1">表一2021年汨罗市一般公共预算收入表!$1:$4</definedName>
    <definedName name="地区名称">[1]封面!$B$2:$B$6</definedName>
    <definedName name="_xlnm.Print_Titles" localSheetId="10">表十2021年罗市政府性基金预算支出表!$1:$5</definedName>
    <definedName name="_xlnm.Print_Area" localSheetId="7">表七2021年汨罗市一般公共预算税收返还和转移支付预算情况表!$A$1:$B$72</definedName>
    <definedName name="_xlnm.Print_Titles" localSheetId="7">表七2021年汨罗市一般公共预算税收返还和转移支付预算情况表!$1:$5</definedName>
    <definedName name="_xlnm.Print_Titles" localSheetId="2">表二2021年汨罗市一般公共预算支出表!$1:$5</definedName>
  </definedNames>
  <calcPr calcId="144525" iterate="1" iterateCount="100" iterateDelta="0.001"/>
</workbook>
</file>

<file path=xl/sharedStrings.xml><?xml version="1.0" encoding="utf-8"?>
<sst xmlns="http://schemas.openxmlformats.org/spreadsheetml/2006/main" count="2626" uniqueCount="1648">
  <si>
    <r>
      <rPr>
        <b/>
        <sz val="18"/>
        <rFont val="宋体"/>
        <charset val="134"/>
      </rPr>
      <t>目</t>
    </r>
    <r>
      <rPr>
        <b/>
        <sz val="18"/>
        <rFont val="Times New Roman"/>
        <charset val="134"/>
      </rPr>
      <t xml:space="preserve">           </t>
    </r>
    <r>
      <rPr>
        <b/>
        <sz val="18"/>
        <rFont val="宋体"/>
        <charset val="134"/>
      </rPr>
      <t>录</t>
    </r>
    <r>
      <rPr>
        <b/>
        <sz val="18"/>
        <rFont val="宋体"/>
        <charset val="134"/>
      </rPr>
      <t xml:space="preserve"></t>
    </r>
  </si>
  <si>
    <t>表一：</t>
  </si>
  <si>
    <t>表二：</t>
  </si>
  <si>
    <t>表三：</t>
  </si>
  <si>
    <t>表四：</t>
  </si>
  <si>
    <t>表五：</t>
  </si>
  <si>
    <t>2021年汨罗市一般公共预算本级支出表（功能科目到项级）</t>
  </si>
  <si>
    <t>表六：</t>
  </si>
  <si>
    <t>2021年汨罗市一般公共预算基本支出预算表（经济分类到款级）</t>
  </si>
  <si>
    <t>表七：</t>
  </si>
  <si>
    <t>表八：</t>
  </si>
  <si>
    <t>2021年汨罗市一般公共预算专项转移支付分地区分项目表</t>
  </si>
  <si>
    <t>表九：</t>
  </si>
  <si>
    <t>表十：</t>
  </si>
  <si>
    <t>表十一：</t>
  </si>
  <si>
    <t>表十二：</t>
  </si>
  <si>
    <t>表十三：</t>
  </si>
  <si>
    <t>表十四：</t>
  </si>
  <si>
    <t>表十五：</t>
  </si>
  <si>
    <t>表十六：</t>
  </si>
  <si>
    <t>表十七：</t>
  </si>
  <si>
    <t>表十八：</t>
  </si>
  <si>
    <t>表十九：</t>
  </si>
  <si>
    <t>表二十：</t>
  </si>
  <si>
    <t>表二十一：</t>
  </si>
  <si>
    <t>表二十二：</t>
  </si>
  <si>
    <t>表二十三：</t>
  </si>
  <si>
    <t>表二十四：</t>
  </si>
  <si>
    <t>表二十五：</t>
  </si>
  <si>
    <t>表二十六：</t>
  </si>
  <si>
    <t>表二十七：</t>
  </si>
  <si>
    <t>表一</t>
  </si>
  <si>
    <t>2021年汨罗市一般公共预算收入表</t>
  </si>
  <si>
    <t>单位：万元</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</si>
  <si>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</si>
  <si>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</si>
  <si>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</si>
  <si>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</si>
  <si>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</si>
  <si>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</si>
  <si>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</si>
  <si>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</si>
  <si>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</si>
  <si>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</si>
  <si>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</si>
  <si>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</si>
  <si>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</si>
  <si>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</si>
  <si>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</si>
  <si>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</si>
  <si>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</si>
  <si>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</si>
  <si>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</si>
  <si>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</si>
  <si>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</si>
  <si>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</si>
  <si>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</si>
  <si>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</si>
  <si>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</si>
  <si>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</si>
  <si>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</si>
  <si>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</si>
  <si>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</si>
  <si>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</si>
  <si>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</si>
  <si>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2021年汨罗市一般公共预算支出表</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</si>
  <si>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</si>
  <si>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</si>
  <si>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</si>
  <si>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</si>
  <si>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</si>
  <si>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</si>
  <si>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</si>
  <si>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</si>
  <si>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</si>
  <si>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</si>
  <si>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</si>
  <si>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</si>
  <si>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</si>
  <si>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</si>
  <si>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</si>
  <si>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</si>
  <si>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</si>
  <si>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</si>
  <si>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</si>
  <si>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</si>
  <si>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</si>
  <si>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</si>
  <si>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</si>
  <si>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</si>
  <si>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</si>
  <si>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</si>
  <si>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</si>
  <si>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</si>
  <si>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</si>
  <si>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</si>
  <si>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</si>
  <si>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</si>
  <si>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</si>
  <si>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</si>
  <si>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</si>
  <si>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</si>
  <si>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</si>
  <si>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</si>
  <si>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</si>
  <si>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</si>
  <si>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</si>
  <si>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</si>
  <si>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</si>
  <si>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</si>
  <si>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</si>
  <si>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</si>
  <si>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</si>
  <si>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</si>
  <si>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</si>
  <si>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</si>
  <si>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</si>
  <si>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</si>
  <si>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</si>
  <si>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</si>
  <si>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</si>
  <si>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</si>
  <si>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</si>
  <si>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</si>
  <si>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</si>
  <si>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</si>
  <si>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</si>
  <si>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</si>
  <si>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</si>
  <si>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</si>
  <si>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</si>
  <si>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</si>
  <si>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</si>
  <si>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七、文化旅游体育与传媒支出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</si>
  <si>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</si>
  <si>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</si>
  <si>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</si>
  <si>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</si>
  <si>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</si>
  <si>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</si>
  <si>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八、社会保障和就业支出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</si>
  <si>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</si>
  <si>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</si>
  <si>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</si>
  <si>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</si>
  <si>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</si>
  <si>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</si>
  <si>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</si>
  <si>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</si>
  <si>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</si>
  <si>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</si>
  <si>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</si>
  <si>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</si>
  <si>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</si>
  <si>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</si>
  <si>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</si>
  <si>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</si>
  <si>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</si>
  <si>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</si>
  <si>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</si>
  <si>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</si>
  <si>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</si>
  <si>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九、卫生健康支出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</si>
  <si>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</si>
  <si>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</si>
  <si>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</si>
  <si>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</si>
  <si>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</si>
  <si>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</si>
  <si>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</si>
  <si>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</si>
  <si>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</si>
  <si>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</si>
  <si>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</si>
  <si>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</si>
  <si>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</si>
  <si>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</si>
  <si>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</si>
  <si>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</si>
  <si>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</si>
  <si>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</si>
  <si>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</si>
  <si>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</si>
  <si>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</si>
  <si>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</si>
  <si>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</si>
  <si>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</si>
  <si>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</si>
  <si>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</si>
  <si>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</si>
  <si>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</si>
  <si>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</si>
  <si>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十一、城乡社区支出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</si>
  <si>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</si>
  <si>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</si>
  <si>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</si>
  <si>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</si>
  <si>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</si>
  <si>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</si>
  <si>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十二、农林水支出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</si>
  <si>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</si>
  <si>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</si>
  <si>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</si>
  <si>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</si>
  <si>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</si>
  <si>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</si>
  <si>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目标价格补贴</t>
  </si>
  <si>
    <t xml:space="preserve">    其他农林水支出</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</si>
  <si>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</si>
  <si>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</si>
  <si>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</si>
  <si>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</si>
  <si>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</si>
  <si>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</si>
  <si>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</si>
  <si>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</si>
  <si>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</si>
  <si>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</si>
  <si>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</si>
  <si>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</si>
  <si>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</si>
  <si>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</si>
  <si>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</si>
  <si>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</si>
  <si>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十五、商业服务业等支出</t>
  </si>
  <si>
    <t xml:space="preserve">    商业流通事务</t>
  </si>
  <si>
    <t xml:space="preserve">    涉外发展服务支出</t>
  </si>
  <si>
    <t xml:space="preserve">    其他商业服务业等支出</t>
  </si>
  <si>
    <t>十六、金融支出</t>
  </si>
  <si>
    <t xml:space="preserve">    金融部门行政支出</t>
  </si>
  <si>
    <t xml:space="preserve">    金融部门监管支出</t>
  </si>
  <si>
    <t xml:space="preserve">    金融发展支出</t>
  </si>
  <si>
    <t xml:space="preserve">    金融调控支出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</si>
  <si>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</si>
  <si>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</si>
  <si>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</si>
  <si>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</si>
  <si>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</si>
  <si>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</si>
  <si>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</si>
  <si>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</si>
  <si>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</si>
  <si>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</si>
  <si>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</si>
  <si>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</si>
  <si>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</si>
  <si>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气象事务</t>
  </si>
  <si>
    <t xml:space="preserve">    其他自然资源海洋气象等支出</t>
  </si>
  <si>
    <t>十九、住房保障支出</t>
  </si>
  <si>
    <t xml:space="preserve">    保障性安居工程支出</t>
  </si>
  <si>
    <t xml:space="preserve">    住房改革支出</t>
  </si>
  <si>
    <t xml:space="preserve">    城乡社区住宅</t>
  </si>
  <si>
    <t>二十、粮油物资储备支出</t>
  </si>
  <si>
    <t xml:space="preserve">    粮油物资事务</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</si>
  <si>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</si>
  <si>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</si>
  <si>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</si>
  <si>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</si>
  <si>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</si>
  <si>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</si>
  <si>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</si>
  <si>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</si>
  <si>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</si>
  <si>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</si>
  <si>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</si>
  <si>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</si>
  <si>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</si>
  <si>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</si>
  <si>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</si>
  <si>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</si>
  <si>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</si>
  <si>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</si>
  <si>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</si>
  <si>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表三</t>
  </si>
  <si>
    <t>2021年汨罗市一般公共预算本级收入表</t>
  </si>
  <si>
    <t>表四</t>
  </si>
  <si>
    <t>2021年汨罗市一般公共预算本级支出表</t>
  </si>
  <si>
    <t>表五</t>
  </si>
  <si>
    <t>2021年汨罗市一般公共预算本级支出表（功能分类）</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</si>
  <si>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</si>
  <si>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</si>
  <si>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</si>
  <si>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</si>
  <si>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</si>
  <si>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</si>
  <si>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</si>
  <si>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</si>
  <si>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</si>
  <si>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</si>
  <si>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</si>
  <si>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</si>
  <si>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</si>
  <si>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</si>
  <si>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</si>
  <si>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</si>
  <si>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</si>
  <si>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</si>
  <si>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</si>
  <si>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</si>
  <si>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</si>
  <si>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</si>
  <si>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</si>
  <si>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</si>
  <si>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</si>
  <si>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</si>
  <si>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</si>
  <si>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</si>
  <si>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</si>
  <si>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</si>
  <si>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</si>
  <si>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</si>
  <si>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</si>
  <si>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</si>
  <si>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</si>
  <si>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</si>
  <si>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</si>
  <si>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</si>
  <si>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</si>
  <si>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</si>
  <si>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</si>
  <si>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</si>
  <si>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</si>
  <si>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</si>
  <si>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</si>
  <si>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</si>
  <si>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</si>
  <si>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</si>
  <si>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</si>
  <si>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</si>
  <si>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</si>
  <si>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</si>
  <si>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</si>
  <si>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</si>
  <si>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</si>
  <si>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</si>
  <si>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</si>
  <si>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</si>
  <si>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</si>
  <si>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</si>
  <si>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</si>
  <si>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</si>
  <si>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</si>
  <si>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</si>
  <si>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</si>
  <si>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</si>
  <si>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</si>
  <si>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</si>
  <si>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</si>
  <si>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</si>
  <si>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</si>
  <si>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</si>
  <si>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</si>
  <si>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</si>
  <si>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</si>
  <si>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</si>
  <si>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</si>
  <si>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</si>
  <si>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</si>
  <si>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</si>
  <si>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</si>
  <si>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</si>
  <si>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</si>
  <si>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</si>
  <si>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</si>
  <si>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</si>
  <si>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</si>
  <si>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</si>
  <si>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</si>
  <si>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</si>
  <si>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</si>
  <si>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</si>
  <si>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</si>
  <si>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</si>
  <si>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</si>
  <si>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</si>
  <si>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</si>
  <si>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</si>
  <si>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</si>
  <si>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</si>
  <si>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国家赔偿费用支出</t>
  </si>
  <si>
    <t xml:space="preserve">      其他一般公共服务支出</t>
  </si>
  <si>
    <t xml:space="preserve">    对外宣传</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</si>
  <si>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</si>
  <si>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</si>
  <si>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</si>
  <si>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</si>
  <si>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</si>
  <si>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</si>
  <si>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</si>
  <si>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</si>
  <si>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</si>
  <si>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武装警察部队</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</si>
  <si>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</si>
  <si>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</si>
  <si>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</si>
  <si>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</si>
  <si>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</si>
  <si>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</si>
  <si>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</si>
  <si>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</si>
  <si>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</si>
  <si>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检查监督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</si>
  <si>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</si>
  <si>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</si>
  <si>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</si>
  <si>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</si>
  <si>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</si>
  <si>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</si>
  <si>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</si>
  <si>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</si>
  <si>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</si>
  <si>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</si>
  <si>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</si>
  <si>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</si>
  <si>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</si>
  <si>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</si>
  <si>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</si>
  <si>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</si>
  <si>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</si>
  <si>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</si>
  <si>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</si>
  <si>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</si>
  <si>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</si>
  <si>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</si>
  <si>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</si>
  <si>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</si>
  <si>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</si>
  <si>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</si>
  <si>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国家司法救助支出</t>
  </si>
  <si>
    <t xml:space="preserve">      其他公共安全支出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</si>
  <si>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</si>
  <si>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</si>
  <si>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</si>
  <si>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</si>
  <si>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</si>
  <si>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</si>
  <si>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</si>
  <si>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</si>
  <si>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</si>
  <si>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</si>
  <si>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</si>
  <si>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</si>
  <si>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</si>
  <si>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</si>
  <si>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</si>
  <si>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</si>
  <si>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</si>
  <si>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</si>
  <si>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</si>
  <si>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</si>
  <si>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</si>
  <si>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</si>
  <si>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</si>
  <si>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</si>
  <si>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</si>
  <si>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</si>
  <si>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</si>
  <si>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</si>
  <si>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</si>
  <si>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</si>
  <si>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</si>
  <si>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</si>
  <si>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</si>
  <si>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</si>
  <si>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</si>
  <si>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</si>
  <si>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</si>
  <si>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</si>
  <si>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</si>
  <si>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</si>
  <si>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</si>
  <si>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</si>
  <si>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</si>
  <si>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</si>
  <si>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</si>
  <si>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</si>
  <si>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</si>
  <si>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</si>
  <si>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</si>
  <si>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</si>
  <si>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</si>
  <si>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</si>
  <si>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</si>
  <si>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</si>
  <si>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</si>
  <si>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</si>
  <si>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</si>
  <si>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</si>
  <si>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</si>
  <si>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</si>
  <si>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</si>
  <si>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</si>
  <si>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</si>
  <si>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</si>
  <si>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</si>
  <si>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</si>
  <si>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</si>
  <si>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</si>
  <si>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</si>
  <si>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</si>
  <si>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</si>
  <si>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科技奖励</t>
  </si>
  <si>
    <t xml:space="preserve">      核应急</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</si>
  <si>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</si>
  <si>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</si>
  <si>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</si>
  <si>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</si>
  <si>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</si>
  <si>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</si>
  <si>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</si>
  <si>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</si>
  <si>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</si>
  <si>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</si>
  <si>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</si>
  <si>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</si>
  <si>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</si>
  <si>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</si>
  <si>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</si>
  <si>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</si>
  <si>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</si>
  <si>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</si>
  <si>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</si>
  <si>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</si>
  <si>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</si>
  <si>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</si>
  <si>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</si>
  <si>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</si>
  <si>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</si>
  <si>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</si>
  <si>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</si>
  <si>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</si>
  <si>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</si>
  <si>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</si>
  <si>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</si>
  <si>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</si>
  <si>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</si>
  <si>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</si>
  <si>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宣传文化发展专项支出</t>
  </si>
  <si>
    <t xml:space="preserve">      文化产业发展专项支出</t>
  </si>
  <si>
    <t xml:space="preserve">      其他文化旅游体育与传媒支出</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</si>
  <si>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</si>
  <si>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</si>
  <si>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</si>
  <si>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</si>
  <si>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</si>
  <si>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</si>
  <si>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</si>
  <si>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</si>
  <si>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</si>
  <si>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</si>
  <si>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</si>
  <si>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</si>
  <si>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</si>
  <si>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</si>
  <si>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</si>
  <si>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</si>
  <si>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</si>
  <si>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</si>
  <si>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</si>
  <si>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</si>
  <si>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</si>
  <si>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</si>
  <si>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</si>
  <si>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</si>
  <si>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</si>
  <si>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</si>
  <si>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</si>
  <si>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</si>
  <si>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</si>
  <si>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</si>
  <si>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</si>
  <si>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</si>
  <si>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</si>
  <si>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</si>
  <si>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</si>
  <si>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</si>
  <si>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</si>
  <si>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</si>
  <si>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</si>
  <si>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</si>
  <si>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</si>
  <si>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</si>
  <si>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</si>
  <si>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</si>
  <si>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</si>
  <si>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</si>
  <si>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</si>
  <si>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</si>
  <si>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</si>
  <si>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</si>
  <si>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</si>
  <si>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</si>
  <si>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</si>
  <si>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</si>
  <si>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</si>
  <si>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</si>
  <si>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</si>
  <si>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</si>
  <si>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</si>
  <si>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</si>
  <si>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</si>
  <si>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</si>
  <si>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</si>
  <si>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</si>
  <si>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</si>
  <si>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</si>
  <si>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</si>
  <si>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</si>
  <si>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</si>
  <si>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</si>
  <si>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</si>
  <si>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</si>
  <si>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</si>
  <si>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</si>
  <si>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</si>
  <si>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</si>
  <si>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</si>
  <si>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</si>
  <si>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</si>
  <si>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</si>
  <si>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</si>
  <si>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部队供应</t>
  </si>
  <si>
    <t xml:space="preserve">      其他退役军人事务管理支出</t>
  </si>
  <si>
    <t xml:space="preserve">      财政代缴城乡居民基本养老保险费支出</t>
  </si>
  <si>
    <t xml:space="preserve">      财政代缴其他社会保险费支出</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</si>
  <si>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</si>
  <si>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</si>
  <si>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</si>
  <si>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</si>
  <si>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</si>
  <si>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</si>
  <si>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</si>
  <si>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</si>
  <si>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</si>
  <si>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</si>
  <si>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</si>
  <si>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</si>
  <si>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</si>
  <si>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</si>
  <si>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</si>
  <si>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</si>
  <si>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</si>
  <si>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</si>
  <si>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</si>
  <si>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</si>
  <si>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</si>
  <si>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</si>
  <si>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</si>
  <si>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</si>
  <si>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</si>
  <si>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</si>
  <si>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</si>
  <si>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</si>
  <si>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</si>
  <si>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</si>
  <si>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</si>
  <si>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</si>
  <si>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</si>
  <si>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</si>
  <si>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</si>
  <si>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</si>
  <si>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</si>
  <si>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</si>
  <si>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</si>
  <si>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</si>
  <si>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</si>
  <si>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</si>
  <si>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</si>
  <si>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</si>
  <si>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</si>
  <si>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</si>
  <si>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</si>
  <si>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</si>
  <si>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</si>
  <si>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</si>
  <si>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</si>
  <si>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</si>
  <si>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</si>
  <si>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</si>
  <si>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</si>
  <si>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</si>
  <si>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</si>
  <si>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</si>
  <si>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</si>
  <si>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</si>
  <si>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</si>
  <si>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</si>
  <si>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</si>
  <si>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</si>
  <si>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</si>
  <si>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</si>
  <si>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</si>
  <si>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</si>
  <si>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</si>
  <si>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</si>
  <si>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</si>
  <si>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</si>
  <si>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</si>
  <si>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</si>
  <si>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</si>
  <si>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</si>
  <si>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</si>
  <si>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</si>
  <si>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</si>
  <si>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</si>
  <si>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</si>
  <si>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</si>
  <si>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</si>
  <si>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</si>
  <si>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生态环境监测与信息</t>
  </si>
  <si>
    <t xml:space="preserve">      生态环境执法监察</t>
  </si>
  <si>
    <t xml:space="preserve">      减排专项支出</t>
  </si>
  <si>
    <t xml:space="preserve">      清洁生产专项支出</t>
  </si>
  <si>
    <t xml:space="preserve">      其他污染减排支出</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</si>
  <si>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</si>
  <si>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</si>
  <si>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</si>
  <si>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</si>
  <si>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</si>
  <si>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</si>
  <si>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</si>
  <si>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</si>
  <si>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</si>
  <si>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</si>
  <si>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</si>
  <si>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</si>
  <si>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</si>
  <si>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</si>
  <si>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</si>
  <si>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</si>
  <si>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小城镇基础设施建设</t>
  </si>
  <si>
    <t xml:space="preserve">      其他城乡社区公共设施支出</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</si>
  <si>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</si>
  <si>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</si>
  <si>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</si>
  <si>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</si>
  <si>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</si>
  <si>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</si>
  <si>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</si>
  <si>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</si>
  <si>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</si>
  <si>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</si>
  <si>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</si>
  <si>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</si>
  <si>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</si>
  <si>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</si>
  <si>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</si>
  <si>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</si>
  <si>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</si>
  <si>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</si>
  <si>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</si>
  <si>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</si>
  <si>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</si>
  <si>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</si>
  <si>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</si>
  <si>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</si>
  <si>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</si>
  <si>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</si>
  <si>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</si>
  <si>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</si>
  <si>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</si>
  <si>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</si>
  <si>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</si>
  <si>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</si>
  <si>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</si>
  <si>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</si>
  <si>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</si>
  <si>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</si>
  <si>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</si>
  <si>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</si>
  <si>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</si>
  <si>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</si>
  <si>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</si>
  <si>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</si>
  <si>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</si>
  <si>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</si>
  <si>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</si>
  <si>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</si>
  <si>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</si>
  <si>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</si>
  <si>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</si>
  <si>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</si>
  <si>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</si>
  <si>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</si>
  <si>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</si>
  <si>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</si>
  <si>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</si>
  <si>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</si>
  <si>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</si>
  <si>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</si>
  <si>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</si>
  <si>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</si>
  <si>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</si>
  <si>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</si>
  <si>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</si>
  <si>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</si>
  <si>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</si>
  <si>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</si>
  <si>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</si>
  <si>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</si>
  <si>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</si>
  <si>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</si>
  <si>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</si>
  <si>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</si>
  <si>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</si>
  <si>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</si>
  <si>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</si>
  <si>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</si>
  <si>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</si>
  <si>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</si>
  <si>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</si>
  <si>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</si>
  <si>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</si>
  <si>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</si>
  <si>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</si>
  <si>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</si>
  <si>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</si>
  <si>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化解其他公益性乡村债务支出</t>
  </si>
  <si>
    <t xml:space="preserve">      其他农林水支出</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</si>
  <si>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</si>
  <si>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</si>
  <si>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</si>
  <si>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</si>
  <si>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</si>
  <si>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</si>
  <si>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</si>
  <si>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</si>
  <si>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</si>
  <si>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</si>
  <si>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</si>
  <si>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</si>
  <si>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</si>
  <si>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</si>
  <si>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</si>
  <si>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</si>
  <si>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</si>
  <si>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</si>
  <si>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</si>
  <si>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</si>
  <si>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</si>
  <si>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</si>
  <si>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</si>
  <si>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</si>
  <si>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</si>
  <si>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</si>
  <si>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</si>
  <si>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</si>
  <si>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</si>
  <si>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</si>
  <si>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</si>
  <si>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</si>
  <si>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</si>
  <si>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</si>
  <si>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</si>
  <si>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</si>
  <si>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</si>
  <si>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</si>
  <si>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</si>
  <si>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</si>
  <si>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</si>
  <si>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</si>
  <si>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 xml:space="preserve">      其他交通运输支出</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</si>
  <si>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</si>
  <si>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</si>
  <si>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</si>
  <si>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</si>
  <si>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</si>
  <si>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</si>
  <si>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</si>
  <si>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</si>
  <si>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</si>
  <si>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</si>
  <si>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</si>
  <si>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</si>
  <si>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</si>
  <si>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</si>
  <si>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</si>
  <si>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</si>
  <si>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</si>
  <si>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</si>
  <si>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</si>
  <si>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</si>
  <si>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</si>
  <si>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</si>
  <si>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</si>
  <si>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</si>
  <si>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</si>
  <si>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</si>
  <si>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</si>
  <si>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</si>
  <si>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</si>
  <si>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</si>
  <si>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</si>
  <si>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</si>
  <si>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</si>
  <si>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</si>
  <si>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</si>
  <si>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</si>
  <si>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</si>
  <si>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</si>
  <si>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</si>
  <si>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</si>
  <si>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</si>
  <si>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</si>
  <si>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</si>
  <si>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</si>
  <si>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服务业基础设施建设</t>
  </si>
  <si>
    <t xml:space="preserve">      其他商业服务业等支出</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</si>
  <si>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</si>
  <si>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</si>
  <si>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</si>
  <si>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</si>
  <si>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</si>
  <si>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</si>
  <si>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</si>
  <si>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</si>
  <si>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</si>
  <si>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</si>
  <si>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</si>
  <si>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</si>
  <si>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</si>
  <si>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</si>
  <si>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</si>
  <si>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</si>
  <si>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</si>
  <si>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</si>
  <si>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重点企业贷款贴息</t>
  </si>
  <si>
    <t xml:space="preserve">      其他金融支出</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</si>
  <si>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</si>
  <si>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</si>
  <si>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</si>
  <si>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</si>
  <si>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</si>
  <si>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</si>
  <si>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</si>
  <si>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</si>
  <si>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</si>
  <si>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</si>
  <si>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</si>
  <si>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</si>
  <si>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</si>
  <si>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</si>
  <si>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</si>
  <si>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</si>
  <si>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</si>
  <si>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</si>
  <si>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</si>
  <si>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</si>
  <si>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</si>
  <si>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</si>
  <si>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</si>
  <si>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</si>
  <si>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</si>
  <si>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</si>
  <si>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</si>
  <si>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</si>
  <si>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</si>
  <si>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</si>
  <si>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</si>
  <si>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</si>
  <si>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</si>
  <si>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</si>
  <si>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</si>
  <si>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</si>
  <si>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</si>
  <si>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</si>
  <si>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</si>
  <si>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</si>
  <si>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</si>
  <si>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</si>
  <si>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</si>
  <si>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</si>
  <si>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</si>
  <si>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</si>
  <si>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</si>
  <si>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</si>
  <si>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</si>
  <si>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</si>
  <si>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</si>
  <si>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</si>
  <si>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</si>
  <si>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</si>
  <si>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</si>
  <si>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</si>
  <si>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</si>
  <si>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</si>
  <si>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</si>
  <si>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</si>
  <si>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</si>
  <si>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</si>
  <si>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</si>
  <si>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天然铀能源储备</t>
  </si>
  <si>
    <t xml:space="preserve">      煤炭储备</t>
  </si>
  <si>
    <t xml:space="preserve">      成品油储备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</si>
  <si>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</si>
  <si>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</si>
  <si>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</si>
  <si>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</si>
  <si>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</si>
  <si>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</si>
  <si>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</si>
  <si>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</si>
  <si>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</si>
  <si>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</si>
  <si>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</si>
  <si>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</si>
  <si>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</si>
  <si>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</si>
  <si>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</si>
  <si>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</si>
  <si>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</si>
  <si>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</si>
  <si>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</si>
  <si>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</si>
  <si>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</si>
  <si>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</si>
  <si>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</si>
  <si>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</si>
  <si>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</si>
  <si>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</si>
  <si>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</si>
  <si>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</si>
  <si>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</si>
  <si>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</si>
  <si>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</si>
  <si>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</si>
  <si>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</si>
  <si>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</si>
  <si>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</si>
  <si>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</si>
  <si>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</si>
  <si>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</si>
  <si>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</si>
  <si>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</si>
  <si>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</si>
  <si>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</si>
  <si>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</si>
  <si>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</si>
  <si>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</si>
  <si>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</si>
  <si>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</si>
  <si>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</si>
  <si>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</si>
  <si>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</si>
  <si>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</si>
  <si>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</si>
  <si>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</si>
  <si>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</si>
  <si>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</si>
  <si>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</si>
  <si>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</si>
  <si>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</si>
  <si>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</si>
  <si>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表六</t>
  </si>
  <si>
    <t>2021年汨罗市一般公共预算基本支出预算表（经济分类）</t>
  </si>
  <si>
    <t>政府经济科目编码</t>
  </si>
  <si>
    <t>政府经济科目名称</t>
  </si>
  <si>
    <t>金额</t>
  </si>
  <si>
    <t>合计</t>
  </si>
  <si>
    <t>501</t>
  </si>
  <si>
    <t>机关工资福利支出</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</si>
  <si>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</si>
  <si>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</si>
  <si>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</si>
  <si>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</si>
  <si>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</si>
  <si>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</si>
  <si>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</si>
  <si>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</si>
  <si>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</si>
  <si>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机关商品和服务支出</t>
  </si>
  <si>
    <t xml:space="preserve">  50201</t>
  </si>
  <si>
    <t xml:space="preserve">  办公经费</t>
  </si>
  <si>
    <t xml:space="preserve">  50202</t>
  </si>
  <si>
    <t xml:space="preserve">  会议费</t>
  </si>
  <si>
    <t xml:space="preserve">  50203</t>
  </si>
  <si>
    <t xml:space="preserve">  培训费</t>
  </si>
  <si>
    <t xml:space="preserve">  50204</t>
  </si>
  <si>
    <t xml:space="preserve">  专用材料购置费</t>
  </si>
  <si>
    <t xml:space="preserve">  50205</t>
  </si>
  <si>
    <t xml:space="preserve">  委托业务费</t>
  </si>
  <si>
    <t xml:space="preserve">  50206</t>
  </si>
  <si>
    <t xml:space="preserve">  公务接待费</t>
  </si>
  <si>
    <t xml:space="preserve">  50207</t>
  </si>
  <si>
    <t xml:space="preserve">  因公出国（境）费用</t>
  </si>
  <si>
    <t xml:space="preserve">  50208</t>
  </si>
  <si>
    <t xml:space="preserve">  公务用车运行维护费</t>
  </si>
  <si>
    <t xml:space="preserve">  50209</t>
  </si>
  <si>
    <t xml:space="preserve">  维修（护）费</t>
  </si>
  <si>
    <t xml:space="preserve">  50299</t>
  </si>
  <si>
    <t xml:space="preserve">  其他商品和服务支出</t>
  </si>
  <si>
    <t>503</t>
  </si>
  <si>
    <t>机关资本性支出（一）</t>
  </si>
  <si>
    <t xml:space="preserve">  50301</t>
  </si>
  <si>
    <t xml:space="preserve">  房屋建筑物购建</t>
  </si>
  <si>
    <t xml:space="preserve">  50302</t>
  </si>
  <si>
    <t xml:space="preserve">  基础设施建设</t>
  </si>
  <si>
    <t xml:space="preserve">  50303</t>
  </si>
  <si>
    <t xml:space="preserve">  公务用车购置</t>
  </si>
  <si>
    <t xml:space="preserve">  50305</t>
  </si>
  <si>
    <t xml:space="preserve">  土地征迁补偿和安置支出</t>
  </si>
  <si>
    <t xml:space="preserve">  50306</t>
  </si>
  <si>
    <t xml:space="preserve">  设备购置</t>
  </si>
  <si>
    <t xml:space="preserve">  50307</t>
  </si>
  <si>
    <t xml:space="preserve">  大型修缮</t>
  </si>
  <si>
    <t xml:space="preserve">  50399</t>
  </si>
  <si>
    <t xml:space="preserve">  其他资本性支出</t>
  </si>
  <si>
    <t>504</t>
  </si>
  <si>
    <t>机关资本性支出（二）</t>
  </si>
  <si>
    <t xml:space="preserve">  50401</t>
  </si>
  <si>
    <t xml:space="preserve">  50402</t>
  </si>
  <si>
    <t xml:space="preserve">  50403</t>
  </si>
  <si>
    <t xml:space="preserve">  50404</t>
  </si>
  <si>
    <t xml:space="preserve">  50405</t>
  </si>
  <si>
    <t xml:space="preserve">  50499</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</si>
  <si>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</si>
  <si>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</si>
  <si>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</si>
  <si>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</si>
  <si>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</si>
  <si>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</si>
  <si>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</si>
  <si>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</si>
  <si>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</si>
  <si>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资本性支出（一）</t>
  </si>
  <si>
    <t xml:space="preserve">  50602</t>
  </si>
  <si>
    <t xml:space="preserve">  资本性支出（二）</t>
  </si>
  <si>
    <t>507</t>
  </si>
  <si>
    <t>对企业补助</t>
  </si>
  <si>
    <t xml:space="preserve">  50799</t>
  </si>
  <si>
    <t xml:space="preserve">  其他对企业补助</t>
  </si>
  <si>
    <t>508</t>
  </si>
  <si>
    <t>对企业资本性支出</t>
  </si>
  <si>
    <t xml:space="preserve">  50802</t>
  </si>
  <si>
    <t xml:space="preserve">  对企业资本性支出（二）</t>
  </si>
  <si>
    <t>509</t>
  </si>
  <si>
    <t>对个人和家庭的补助</t>
  </si>
  <si>
    <t xml:space="preserve">  50901</t>
  </si>
  <si>
    <t xml:space="preserve">  社会福利和救助</t>
  </si>
  <si>
    <t xml:space="preserve">  50902</t>
  </si>
  <si>
    <t xml:space="preserve">  助学金</t>
  </si>
  <si>
    <t xml:space="preserve">  50903</t>
  </si>
  <si>
    <t xml:space="preserve">  个人农业生产补贴</t>
  </si>
  <si>
    <t xml:space="preserve">  50905</t>
  </si>
  <si>
    <t xml:space="preserve">  离退休费</t>
  </si>
  <si>
    <t xml:space="preserve">  50999</t>
  </si>
  <si>
    <t xml:space="preserve">  其他对个人和家庭补助</t>
  </si>
  <si>
    <t>511</t>
  </si>
  <si>
    <t>债务利息及费用支出</t>
  </si>
  <si>
    <t xml:space="preserve">  51101</t>
  </si>
  <si>
    <t xml:space="preserve">  国内债务付息</t>
  </si>
  <si>
    <t xml:space="preserve">  51102</t>
  </si>
  <si>
    <t xml:space="preserve">  国外债务付息</t>
  </si>
  <si>
    <t>599</t>
  </si>
  <si>
    <t>其他支出</t>
  </si>
  <si>
    <t xml:space="preserve">  59999</t>
  </si>
  <si>
    <t xml:space="preserve">  其他支出</t>
  </si>
  <si>
    <t>表七</t>
  </si>
  <si>
    <t>2021年汨罗市一般公共预算税收返还和转移支付预算情况表</t>
  </si>
  <si>
    <t>收入</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</si>
  <si>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</si>
  <si>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</si>
  <si>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</si>
  <si>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</si>
  <si>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</si>
  <si>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</si>
  <si>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</si>
  <si>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</si>
  <si>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</si>
  <si>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</si>
  <si>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</si>
  <si>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</si>
  <si>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</si>
  <si>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</si>
  <si>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</si>
  <si>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</si>
  <si>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</si>
  <si>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</si>
  <si>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</si>
  <si>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</si>
  <si>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</si>
  <si>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</si>
  <si>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</si>
  <si>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</si>
  <si>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</si>
  <si>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</si>
  <si>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</si>
  <si>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</si>
  <si>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</si>
  <si>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</si>
  <si>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</si>
  <si>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</si>
  <si>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</si>
  <si>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</si>
  <si>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</si>
  <si>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</si>
  <si>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</si>
  <si>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</si>
  <si>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</si>
  <si>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</si>
  <si>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</si>
  <si>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</si>
  <si>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</si>
  <si>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</si>
  <si>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</si>
  <si>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</si>
  <si>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</si>
  <si>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</si>
  <si>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</si>
  <si>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</si>
  <si>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</si>
  <si>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</si>
  <si>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</si>
  <si>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</si>
  <si>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</si>
  <si>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</si>
  <si>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</si>
  <si>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</si>
  <si>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</si>
  <si>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</si>
  <si>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</si>
  <si>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</si>
  <si>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</si>
  <si>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</si>
  <si>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</si>
  <si>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</si>
  <si>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</si>
  <si>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表八</t>
  </si>
  <si>
    <t>序号</t>
  </si>
  <si>
    <t>单位</t>
  </si>
  <si>
    <t>村级组织运转经费</t>
  </si>
  <si>
    <t>税改专项转移支付</t>
  </si>
  <si>
    <t>水资源保护</t>
  </si>
  <si>
    <t>财力转移支付</t>
  </si>
  <si>
    <t>体制补助</t>
  </si>
  <si>
    <t>均衡性转移支付</t>
  </si>
  <si>
    <t>其他收入</t>
  </si>
  <si>
    <t>汨罗镇</t>
  </si>
  <si>
    <t>归义镇</t>
  </si>
  <si>
    <t>新市镇</t>
  </si>
  <si>
    <t>古培镇</t>
  </si>
  <si>
    <t>罗江镇</t>
  </si>
  <si>
    <t>白水镇</t>
  </si>
  <si>
    <t>川山坪镇</t>
  </si>
  <si>
    <t>弼时镇</t>
  </si>
  <si>
    <t>神鼎山镇</t>
  </si>
  <si>
    <t>长乐镇</t>
  </si>
  <si>
    <t>三江镇</t>
  </si>
  <si>
    <t>大荆镇</t>
  </si>
  <si>
    <t>桃林寺镇</t>
  </si>
  <si>
    <t>白塘镇</t>
  </si>
  <si>
    <t>屈子祠镇</t>
  </si>
  <si>
    <t>表九</t>
  </si>
  <si>
    <t>2021年汨罗市政府性基金预算收入表</t>
  </si>
  <si>
    <r>
      <rPr>
        <sz val="11"/>
        <rFont val="宋体"/>
        <charset val="134"/>
      </rPr>
      <t>一、农网还贷资金收入</t>
    </r>
    <r>
      <rPr>
        <sz val="11"/>
        <rFont val="宋体"/>
        <charset val="134"/>
      </rPr>
      <t xml:space="preserve"></t>
    </r>
  </si>
  <si>
    <r>
      <rPr>
        <sz val="11"/>
        <rFont val="宋体"/>
        <charset val="134"/>
      </rPr>
      <t>二、海南省高等级公路车辆通行附加费收入</t>
    </r>
    <r>
      <rPr>
        <sz val="11"/>
        <rFont val="宋体"/>
        <charset val="134"/>
      </rPr>
      <t xml:space="preserve"></t>
    </r>
  </si>
  <si>
    <r>
      <rPr>
        <sz val="11"/>
        <rFont val="宋体"/>
        <charset val="134"/>
      </rPr>
      <t>三、港口建设费收入</t>
    </r>
    <r>
      <rPr>
        <sz val="11"/>
        <rFont val="宋体"/>
        <charset val="134"/>
      </rPr>
      <t xml:space="preserve"></t>
    </r>
  </si>
  <si>
    <r>
      <rPr>
        <sz val="11"/>
        <color rgb="FF000000"/>
        <rFont val="宋体"/>
        <charset val="134"/>
      </rPr>
      <t>四、国家电影事业发展专项资金收入</t>
    </r>
    <r>
      <rPr>
        <sz val="11"/>
        <color rgb="FF000000"/>
        <rFont val="宋体"/>
        <charset val="134"/>
      </rPr>
      <t xml:space="preserve"></t>
    </r>
  </si>
  <si>
    <r>
      <rPr>
        <sz val="11"/>
        <rFont val="宋体"/>
        <charset val="134"/>
      </rPr>
      <t>五、国有土地收益基金收入</t>
    </r>
    <r>
      <rPr>
        <sz val="11"/>
        <rFont val="宋体"/>
        <charset val="134"/>
      </rPr>
      <t xml:space="preserve"></t>
    </r>
  </si>
  <si>
    <r>
      <rPr>
        <sz val="11"/>
        <rFont val="宋体"/>
        <charset val="134"/>
      </rPr>
      <t>六、农业土地开发资金收入</t>
    </r>
    <r>
      <rPr>
        <sz val="11"/>
        <rFont val="宋体"/>
        <charset val="134"/>
      </rPr>
      <t xml:space="preserve"></t>
    </r>
  </si>
  <si>
    <r>
      <rPr>
        <sz val="11"/>
        <rFont val="宋体"/>
        <charset val="134"/>
      </rPr>
      <t>七、国有土地使用权出让收入</t>
    </r>
    <r>
      <rPr>
        <sz val="11"/>
        <rFont val="宋体"/>
        <charset val="134"/>
      </rPr>
      <t xml:space="preserve"></t>
    </r>
  </si>
  <si>
    <r>
      <rPr>
        <sz val="11"/>
        <rFont val="宋体"/>
        <charset val="134"/>
      </rPr>
      <t>八、大中型水库库区基金收入</t>
    </r>
    <r>
      <rPr>
        <sz val="11"/>
        <rFont val="宋体"/>
        <charset val="134"/>
      </rPr>
      <t xml:space="preserve"></t>
    </r>
  </si>
  <si>
    <r>
      <rPr>
        <sz val="11"/>
        <rFont val="宋体"/>
        <charset val="134"/>
      </rPr>
      <t>九、彩票公益金收入</t>
    </r>
    <r>
      <rPr>
        <sz val="11"/>
        <rFont val="宋体"/>
        <charset val="134"/>
      </rPr>
      <t xml:space="preserve"></t>
    </r>
  </si>
  <si>
    <r>
      <rPr>
        <sz val="11"/>
        <rFont val="宋体"/>
        <charset val="134"/>
      </rPr>
      <t>十、城市基础设施配套费收入</t>
    </r>
    <r>
      <rPr>
        <sz val="11"/>
        <rFont val="宋体"/>
        <charset val="134"/>
      </rPr>
      <t xml:space="preserve"></t>
    </r>
  </si>
  <si>
    <r>
      <rPr>
        <sz val="11"/>
        <rFont val="宋体"/>
        <charset val="134"/>
      </rPr>
      <t>十一、小型水库移民扶助基金收入</t>
    </r>
    <r>
      <rPr>
        <sz val="11"/>
        <rFont val="宋体"/>
        <charset val="134"/>
      </rPr>
      <t xml:space="preserve"></t>
    </r>
  </si>
  <si>
    <r>
      <rPr>
        <sz val="11"/>
        <rFont val="宋体"/>
        <charset val="134"/>
      </rPr>
      <t>十二、国家重大水利工程建设基金收入</t>
    </r>
    <r>
      <rPr>
        <sz val="11"/>
        <rFont val="宋体"/>
        <charset val="134"/>
      </rPr>
      <t xml:space="preserve"></t>
    </r>
  </si>
  <si>
    <r>
      <rPr>
        <sz val="11"/>
        <rFont val="宋体"/>
        <charset val="134"/>
      </rPr>
      <t>十三、车辆通行费</t>
    </r>
    <r>
      <rPr>
        <sz val="11"/>
        <rFont val="宋体"/>
        <charset val="134"/>
      </rPr>
      <t xml:space="preserve"></t>
    </r>
  </si>
  <si>
    <r>
      <rPr>
        <sz val="11"/>
        <rFont val="宋体"/>
        <charset val="134"/>
      </rPr>
      <t>十四、污水处理费收入</t>
    </r>
    <r>
      <rPr>
        <sz val="11"/>
        <rFont val="宋体"/>
        <charset val="134"/>
      </rPr>
      <t xml:space="preserve"></t>
    </r>
  </si>
  <si>
    <r>
      <rPr>
        <sz val="11"/>
        <rFont val="宋体"/>
        <charset val="134"/>
      </rPr>
      <t>十五、彩票发行机构和彩票销售机构的业务费用</t>
    </r>
    <r>
      <rPr>
        <sz val="11"/>
        <rFont val="宋体"/>
        <charset val="134"/>
      </rPr>
      <t xml:space="preserve"></t>
    </r>
  </si>
  <si>
    <r>
      <rPr>
        <sz val="11"/>
        <rFont val="宋体"/>
        <charset val="134"/>
      </rPr>
      <t>十六、其他政府性基金收入</t>
    </r>
    <r>
      <rPr>
        <sz val="11"/>
        <rFont val="宋体"/>
        <charset val="134"/>
      </rPr>
      <t xml:space="preserve"></t>
    </r>
  </si>
  <si>
    <r>
      <rPr>
        <sz val="11"/>
        <rFont val="宋体"/>
        <charset val="134"/>
      </rPr>
      <t>十七、专项债券对应项目专项收入</t>
    </r>
    <r>
      <rPr>
        <sz val="11"/>
        <rFont val="宋体"/>
        <charset val="134"/>
      </rPr>
      <t xml:space="preserve"></t>
    </r>
  </si>
  <si>
    <r>
      <rPr>
        <b/>
        <sz val="11"/>
        <rFont val="宋体"/>
        <charset val="134"/>
      </rPr>
      <t>收入合计</t>
    </r>
    <r>
      <rPr>
        <b/>
        <sz val="11"/>
        <rFont val="宋体"/>
        <charset val="134"/>
      </rPr>
      <t xml:space="preserve"></t>
    </r>
  </si>
  <si>
    <r>
      <rPr>
        <b/>
        <sz val="11"/>
        <rFont val="宋体"/>
        <charset val="134"/>
      </rPr>
      <t>转移性收入</t>
    </r>
    <r>
      <rPr>
        <b/>
        <sz val="11"/>
        <rFont val="宋体"/>
        <charset val="134"/>
      </rPr>
      <t xml:space="preserve"></t>
    </r>
  </si>
  <si>
    <r>
      <rPr>
        <sz val="11"/>
        <rFont val="Times New Roman"/>
        <charset val="134"/>
      </rPr>
      <t xml:space="preserve">  </t>
    </r>
    <r>
      <rPr>
        <sz val="11"/>
        <rFont val="宋体"/>
        <charset val="134"/>
      </rPr>
      <t>政府性基金转移收入</t>
    </r>
    <r>
      <rPr>
        <sz val="11"/>
        <rFont val="宋体"/>
        <charset val="134"/>
      </rPr>
      <t xml:space="preserve"></t>
    </r>
  </si>
  <si>
    <r>
      <rPr>
        <sz val="11"/>
        <rFont val="Times New Roman"/>
        <charset val="134"/>
      </rPr>
      <t xml:space="preserve">    </t>
    </r>
    <r>
      <rPr>
        <sz val="11"/>
        <rFont val="宋体"/>
        <charset val="134"/>
      </rPr>
      <t>政府性基金补助收入</t>
    </r>
    <r>
      <rPr>
        <sz val="11"/>
        <rFont val="宋体"/>
        <charset val="134"/>
      </rPr>
      <t xml:space="preserve"></t>
    </r>
  </si>
  <si>
    <r>
      <rPr>
        <sz val="11"/>
        <rFont val="Times New Roman"/>
        <charset val="134"/>
      </rPr>
      <t xml:space="preserve">    </t>
    </r>
    <r>
      <rPr>
        <sz val="11"/>
        <rFont val="宋体"/>
        <charset val="134"/>
      </rPr>
      <t>政府性基金上解收入</t>
    </r>
    <r>
      <rPr>
        <sz val="11"/>
        <rFont val="宋体"/>
        <charset val="134"/>
      </rPr>
      <t xml:space="preserve"></t>
    </r>
  </si>
  <si>
    <r>
      <rPr>
        <sz val="11"/>
        <rFont val="Times New Roman"/>
        <charset val="134"/>
      </rPr>
      <t xml:space="preserve">  </t>
    </r>
    <r>
      <rPr>
        <sz val="11"/>
        <rFont val="宋体"/>
        <charset val="134"/>
      </rPr>
      <t>上年结余收入</t>
    </r>
    <r>
      <rPr>
        <sz val="11"/>
        <rFont val="宋体"/>
        <charset val="134"/>
      </rPr>
      <t xml:space="preserve"></t>
    </r>
  </si>
  <si>
    <r>
      <rPr>
        <sz val="11"/>
        <rFont val="Times New Roman"/>
        <charset val="134"/>
      </rPr>
      <t xml:space="preserve">  </t>
    </r>
    <r>
      <rPr>
        <sz val="11"/>
        <rFont val="宋体"/>
        <charset val="134"/>
      </rPr>
      <t>调入资金</t>
    </r>
    <r>
      <rPr>
        <sz val="11"/>
        <rFont val="宋体"/>
        <charset val="134"/>
      </rPr>
      <t xml:space="preserve"></t>
    </r>
  </si>
  <si>
    <r>
      <rPr>
        <sz val="11"/>
        <rFont val="Times New Roman"/>
        <charset val="134"/>
      </rPr>
      <t xml:space="preserve">    </t>
    </r>
    <r>
      <rPr>
        <sz val="11"/>
        <rFont val="宋体"/>
        <charset val="134"/>
      </rPr>
      <t>其中：地方政府性基金调入专项收入</t>
    </r>
    <r>
      <rPr>
        <sz val="11"/>
        <rFont val="宋体"/>
        <charset val="134"/>
      </rPr>
      <t xml:space="preserve"></t>
    </r>
  </si>
  <si>
    <r>
      <rPr>
        <sz val="11"/>
        <rFont val="Times New Roman"/>
        <charset val="134"/>
      </rPr>
      <t xml:space="preserve">  </t>
    </r>
    <r>
      <rPr>
        <sz val="11"/>
        <rFont val="宋体"/>
        <charset val="134"/>
      </rPr>
      <t>地方政府专项债务收入</t>
    </r>
    <r>
      <rPr>
        <sz val="11"/>
        <rFont val="宋体"/>
        <charset val="134"/>
      </rPr>
      <t xml:space="preserve"></t>
    </r>
  </si>
  <si>
    <r>
      <rPr>
        <sz val="11"/>
        <rFont val="Times New Roman"/>
        <charset val="134"/>
      </rPr>
      <t xml:space="preserve">  </t>
    </r>
    <r>
      <rPr>
        <sz val="11"/>
        <rFont val="宋体"/>
        <charset val="134"/>
      </rPr>
      <t>地方政府专项债务转贷收入</t>
    </r>
    <r>
      <rPr>
        <sz val="11"/>
        <rFont val="宋体"/>
        <charset val="134"/>
      </rPr>
      <t xml:space="preserve"></t>
    </r>
  </si>
  <si>
    <r>
      <rPr>
        <b/>
        <sz val="11"/>
        <rFont val="宋体"/>
        <charset val="134"/>
      </rPr>
      <t>收入总计</t>
    </r>
    <r>
      <rPr>
        <b/>
        <sz val="11"/>
        <rFont val="宋体"/>
        <charset val="134"/>
      </rPr>
      <t xml:space="preserve"></t>
    </r>
  </si>
  <si>
    <t>表十</t>
  </si>
  <si>
    <t>2021年汨罗市政府性基金预算支出表</t>
  </si>
  <si>
    <t>支出</t>
  </si>
  <si>
    <t>一、文化旅游体育与传媒支出</t>
  </si>
  <si>
    <t xml:space="preserve">   国家电影事业发展专项资金安排的支出</t>
  </si>
  <si>
    <t xml:space="preserve">   旅游发展基金支出</t>
  </si>
  <si>
    <t xml:space="preserve">   国家电影事业发展专项资金对应专项债务收入安排的支出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</si>
  <si>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</si>
  <si>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</si>
  <si>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</si>
  <si>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</si>
  <si>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</si>
  <si>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</si>
  <si>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</si>
  <si>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</si>
  <si>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</si>
  <si>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</si>
  <si>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</si>
  <si>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</si>
  <si>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</si>
  <si>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</si>
  <si>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</si>
  <si>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</si>
  <si>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</si>
  <si>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</si>
  <si>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</si>
  <si>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</si>
  <si>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</si>
  <si>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</si>
  <si>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</si>
  <si>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</si>
  <si>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</si>
  <si>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</si>
  <si>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</si>
  <si>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</si>
  <si>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</si>
  <si>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</si>
  <si>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</si>
  <si>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</si>
  <si>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</si>
  <si>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</si>
  <si>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</si>
  <si>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</si>
  <si>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</si>
  <si>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</si>
  <si>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</si>
  <si>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</si>
  <si>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</si>
  <si>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</si>
  <si>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</si>
  <si>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</si>
  <si>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</si>
  <si>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</si>
  <si>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</si>
  <si>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</si>
  <si>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</si>
  <si>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</si>
  <si>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</si>
  <si>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</si>
  <si>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</si>
  <si>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表十一</t>
  </si>
  <si>
    <t>2021年汨罗市本级政府性基金预算收入表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</si>
  <si>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</si>
  <si>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</si>
  <si>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</si>
  <si>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</si>
  <si>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</si>
  <si>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</si>
  <si>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</si>
  <si>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</si>
  <si>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</si>
  <si>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</si>
  <si>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</si>
  <si>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</si>
  <si>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</si>
  <si>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</si>
  <si>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</si>
  <si>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</si>
  <si>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</si>
  <si>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</si>
  <si>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</si>
  <si>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</si>
  <si>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</si>
  <si>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</si>
  <si>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</si>
  <si>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</si>
  <si>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</si>
  <si>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</si>
  <si>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</si>
  <si>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</si>
  <si>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</si>
  <si>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</si>
  <si>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</si>
  <si>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</si>
  <si>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</si>
  <si>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</si>
  <si>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</si>
  <si>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</si>
  <si>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</si>
  <si>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</si>
  <si>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表十二</t>
  </si>
  <si>
    <t>2021年汨罗市本级政府性基金预算支出表</t>
  </si>
  <si>
    <t>项  目</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</si>
  <si>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</si>
  <si>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</si>
  <si>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</si>
  <si>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</si>
  <si>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</si>
  <si>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</si>
  <si>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</si>
  <si>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</si>
  <si>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</si>
  <si>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 </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</si>
  <si>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</si>
  <si>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</si>
  <si>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</si>
  <si>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</si>
  <si>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</si>
  <si>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</si>
  <si>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</si>
  <si>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</si>
  <si>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</si>
  <si>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</si>
  <si>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</si>
  <si>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</si>
  <si>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</si>
  <si>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</si>
  <si>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</si>
  <si>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</si>
  <si>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</si>
  <si>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</si>
  <si>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</si>
  <si>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</si>
  <si>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</si>
  <si>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</si>
  <si>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</si>
  <si>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</si>
  <si>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</si>
  <si>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</si>
  <si>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</si>
  <si>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</si>
  <si>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</si>
  <si>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</si>
  <si>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</si>
  <si>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</si>
  <si>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</si>
  <si>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</si>
  <si>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</si>
  <si>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</si>
  <si>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</si>
  <si>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</si>
  <si>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</si>
  <si>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</si>
  <si>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</si>
  <si>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</si>
  <si>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</si>
  <si>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</si>
  <si>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</si>
  <si>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</si>
  <si>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</si>
  <si>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</si>
  <si>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</si>
  <si>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</si>
  <si>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</si>
  <si>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</si>
  <si>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</si>
  <si>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</si>
  <si>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</si>
  <si>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</si>
  <si>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</si>
  <si>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</si>
  <si>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</si>
  <si>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</si>
  <si>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</si>
  <si>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</si>
  <si>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</si>
  <si>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</si>
  <si>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</si>
  <si>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</si>
  <si>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</si>
  <si>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</si>
  <si>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</si>
  <si>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</si>
  <si>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</si>
  <si>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</si>
  <si>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</si>
  <si>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</si>
  <si>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</si>
  <si>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</si>
  <si>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</si>
  <si>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</si>
  <si>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</si>
  <si>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</si>
  <si>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</si>
  <si>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</si>
  <si>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</si>
  <si>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</si>
  <si>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</si>
  <si>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</si>
  <si>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</si>
  <si>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</si>
  <si>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</si>
  <si>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</si>
  <si>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</si>
  <si>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</si>
  <si>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</si>
  <si>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</si>
  <si>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</si>
  <si>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</si>
  <si>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</si>
  <si>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</si>
  <si>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</si>
  <si>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</si>
  <si>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</si>
  <si>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</si>
  <si>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</si>
  <si>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</si>
  <si>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</si>
  <si>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</si>
  <si>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</si>
  <si>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</si>
  <si>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</si>
  <si>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</si>
  <si>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</si>
  <si>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</si>
  <si>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</si>
  <si>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</si>
  <si>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</si>
  <si>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</si>
  <si>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</si>
  <si>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</si>
  <si>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</si>
  <si>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</si>
  <si>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</si>
  <si>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</si>
  <si>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</si>
  <si>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</si>
  <si>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</si>
  <si>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</si>
  <si>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</si>
  <si>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</si>
  <si>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</si>
  <si>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</si>
  <si>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</si>
  <si>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</si>
  <si>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</si>
  <si>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</si>
  <si>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</si>
  <si>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</si>
  <si>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</si>
  <si>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</si>
  <si>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</si>
  <si>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</si>
  <si>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</si>
  <si>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</si>
  <si>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</si>
  <si>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</si>
  <si>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</si>
  <si>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</si>
  <si>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</si>
  <si>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</si>
  <si>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</si>
  <si>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</si>
  <si>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</si>
  <si>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</si>
  <si>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</si>
  <si>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表十三</t>
  </si>
  <si>
    <t>2021年汨罗市政府性基金转移支付预算情况表</t>
  </si>
  <si>
    <t>政府性基金上级补助收入</t>
  </si>
  <si>
    <t>表十四</t>
  </si>
  <si>
    <t>2021年汨罗市本级对乡镇政府基金预算转移支付表（分科目）</t>
  </si>
  <si>
    <t>表十五</t>
  </si>
  <si>
    <t>2021年汨罗市本级对乡镇政府基金预算转移支付表（分地区）</t>
  </si>
  <si>
    <t>县市区</t>
  </si>
  <si>
    <t>政府性基金转移支付</t>
  </si>
  <si>
    <t>桃林镇</t>
  </si>
  <si>
    <t>未落实到乡镇数</t>
  </si>
  <si>
    <t>市本级对地方税收返还及转移支付合计</t>
  </si>
  <si>
    <t>表十六</t>
  </si>
  <si>
    <t>2021年汨罗市国有资本预算收入预算表</t>
  </si>
  <si>
    <r>
      <rPr>
        <b/>
        <sz val="11"/>
        <rFont val="宋体"/>
        <charset val="134"/>
      </rPr>
      <t>项</t>
    </r>
    <r>
      <rPr>
        <b/>
        <sz val="11"/>
        <rFont val="Times New Roman"/>
        <charset val="134"/>
      </rPr>
      <t xml:space="preserve">        </t>
    </r>
    <r>
      <rPr>
        <b/>
        <sz val="11"/>
        <rFont val="宋体"/>
        <charset val="134"/>
      </rPr>
      <t>目</t>
    </r>
    <r>
      <rPr>
        <b/>
        <sz val="11"/>
        <rFont val="宋体"/>
        <charset val="134"/>
      </rPr>
      <t xml:space="preserve"></t>
    </r>
  </si>
  <si>
    <t>一、利润收入</t>
  </si>
  <si>
    <t>二、股利、股息收入</t>
  </si>
  <si>
    <t>三、产权转让收入</t>
  </si>
  <si>
    <t>四、清算收入</t>
  </si>
  <si>
    <t>五、其他国有资本经营预算收入</t>
  </si>
  <si>
    <t>收 入 合 计</t>
  </si>
  <si>
    <t>国有资本经营预算转移支付收入</t>
  </si>
  <si>
    <t>上年结转</t>
  </si>
  <si>
    <t>收 入 总 计</t>
  </si>
  <si>
    <t>表十七</t>
  </si>
  <si>
    <t>2021年汨罗市国有资本经营预算支出表</t>
  </si>
  <si>
    <t>一、解决历史遗留问题及改革成本支出</t>
  </si>
  <si>
    <t>二、国有企业资本金注入</t>
  </si>
  <si>
    <t>三、国有企业政策性补贴</t>
  </si>
  <si>
    <t>四、金融国有资本经营预算支出</t>
  </si>
  <si>
    <t>五、其他国有资本经营预算支出</t>
  </si>
  <si>
    <t>支 出 合 计</t>
  </si>
  <si>
    <t>国有资本经营预算转移支付支出</t>
  </si>
  <si>
    <t>——</t>
  </si>
  <si>
    <t>国有资本经营预算调出资金</t>
  </si>
  <si>
    <t>结转下年</t>
  </si>
  <si>
    <t>支 出 总 计</t>
  </si>
  <si>
    <t>表十八</t>
  </si>
  <si>
    <t>2021年汨罗市本级国有资本经营预算收入表</t>
  </si>
  <si>
    <t>表十九</t>
  </si>
  <si>
    <t>2021年汨罗市本级国有资本经营预算支出表</t>
  </si>
  <si>
    <t>表二十</t>
  </si>
  <si>
    <t>2021年汨罗市本级对乡镇国有资本经营预算转移支付表
（分科目）</t>
  </si>
  <si>
    <t xml:space="preserve">    社会保障和就业支出</t>
  </si>
  <si>
    <t xml:space="preserve">      补充全国社会保障基金</t>
  </si>
  <si>
    <t xml:space="preserve">    国有资本经营预算支出</t>
  </si>
  <si>
    <t xml:space="preserve">      解决历史遗留问题及改革成本支出</t>
  </si>
  <si>
    <t xml:space="preserve">      国有企业资本金注入</t>
  </si>
  <si>
    <t xml:space="preserve">      国有企业政策性补贴</t>
  </si>
  <si>
    <t xml:space="preserve">      其他国有资本经营预算支出</t>
  </si>
  <si>
    <t>说明：我市没有对下级国有资本经营预算转移支付。</t>
  </si>
  <si>
    <t>表二十一</t>
  </si>
  <si>
    <t>2021年汨罗市本级对乡镇国有资本经营预算转移支付表
（分地区）</t>
  </si>
  <si>
    <t>国有资本经营转移支付</t>
  </si>
  <si>
    <t>表二十二</t>
  </si>
  <si>
    <t>2021年汨罗市社会保险基金收入表</t>
  </si>
  <si>
    <t>收   入</t>
  </si>
  <si>
    <t>一、企业职工基本养老保险基金</t>
  </si>
  <si>
    <t>二、城乡居民基本养老保险基金</t>
  </si>
  <si>
    <t>三、机关事业单位基本养老保险基金</t>
  </si>
  <si>
    <t>四、城镇职工基本医疗保险基金</t>
  </si>
  <si>
    <t>五、城乡居民基本医疗保险基金</t>
  </si>
  <si>
    <t>六、工伤保险基金</t>
  </si>
  <si>
    <t>七、失业保险基金</t>
  </si>
  <si>
    <t>八、生育保险基金</t>
  </si>
  <si>
    <t>本年收入小计</t>
  </si>
  <si>
    <t>上年结余</t>
  </si>
  <si>
    <t>表二十三</t>
  </si>
  <si>
    <t>2021年汨罗市社会保险基金支出表</t>
  </si>
  <si>
    <t>支    出</t>
  </si>
  <si>
    <t>本年支出小计</t>
  </si>
  <si>
    <t>年末滚存结余</t>
  </si>
  <si>
    <t>表二十四</t>
  </si>
  <si>
    <t>2020年汨罗市政府一般债务限额和余额情况表</t>
  </si>
  <si>
    <t>单位：亿元</t>
  </si>
  <si>
    <t>限额</t>
  </si>
  <si>
    <t>余额</t>
  </si>
  <si>
    <t>汨罗市</t>
  </si>
  <si>
    <t>注：根据新预算法、《国务院关于加强地方政府性债务管理的意见》（国发〔2014〕43号）有关规定，从2015年起，中央对地方政府债务实行限额管理，年度地方政府债务限额等于上年限额加上当年下达新增限额。地方政府在中央下达限额内提出本地区政府债务限额，报同级人大常委会批准，并在批准的限额内举借和偿还政府债务。余额为截止2020年初步审核数据，待财政厅核定。</t>
  </si>
  <si>
    <t>表二十五</t>
  </si>
  <si>
    <t>2020年汨罗市政府专项债务限额和余额情况表</t>
  </si>
  <si>
    <t>表二十六</t>
  </si>
  <si>
    <t>汨罗市地方债务情况汇总表</t>
  </si>
  <si>
    <t>地区</t>
  </si>
  <si>
    <t>2020年政府债务限额</t>
  </si>
  <si>
    <t>2020年政府债务余额</t>
  </si>
  <si>
    <t>2021年政府债券还本付息预算额</t>
  </si>
  <si>
    <t>一般</t>
  </si>
  <si>
    <t>专项</t>
  </si>
  <si>
    <t>本金</t>
  </si>
  <si>
    <t>利息</t>
  </si>
  <si>
    <t>本息
合计</t>
  </si>
  <si>
    <t>表二十七</t>
  </si>
  <si>
    <t>2021年汨罗市“三公”经费预算表</t>
  </si>
  <si>
    <t>因公出国（境）费用</t>
  </si>
  <si>
    <t>公务接待费</t>
  </si>
  <si>
    <t>公务用车购置及运行维护费</t>
  </si>
  <si>
    <t>小计</t>
  </si>
  <si>
    <t>公务用车运行维护费</t>
  </si>
  <si>
    <t>公务用车购置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</si>
</sst>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Red]\(0.00\)"/>
    <numFmt numFmtId="178" formatCode="0.00_ "/>
    <numFmt numFmtId="179" formatCode="#,##0_ "/>
    <numFmt numFmtId="180" formatCode="_ * #,##0_ ;_ * \-#,##0_ ;_ * &quot;-&quot;??_ ;_ @_ "/>
    <numFmt numFmtId="181" formatCode="0_ "/>
    <numFmt numFmtId="182" formatCode="0;_"/>
    <numFmt numFmtId="183" formatCode="0.0_);[Red]\(0.0\)"/>
    <numFmt numFmtId="184" formatCode="0_);[Red]\(0\)"/>
    <numFmt numFmtId="185" formatCode="yyyy&quot;年&quot;m&quot;月&quot;d&quot;日&quot;;@"/>
    <numFmt numFmtId="186" formatCode="0.0_ "/>
  </numFmts>
  <fonts count="78">
    <font>
      <sz val="12"/>
      <name val="宋体"/>
      <charset val="134"/>
    </font>
    <font>
      <b/>
      <sz val="12"/>
      <name val="仿宋_GB2312"/>
      <charset val="134"/>
    </font>
    <font>
      <b/>
      <sz val="11"/>
      <name val="黑体"/>
      <charset val="134"/>
    </font>
    <font>
      <b/>
      <sz val="20"/>
      <name val="黑体"/>
      <charset val="134"/>
    </font>
    <font>
      <sz val="12"/>
      <name val="仿宋_GB2312"/>
      <charset val="134"/>
    </font>
    <font>
      <b/>
      <sz val="12"/>
      <color rgb="FF000000"/>
      <name val="仿宋_GB2312"/>
      <charset val="134"/>
    </font>
    <font>
      <b/>
      <sz val="12"/>
      <name val="宋体"/>
      <charset val="134"/>
    </font>
    <font>
      <b/>
      <sz val="11"/>
      <color indexed="8"/>
      <name val="宋体"/>
      <charset val="134"/>
    </font>
    <font>
      <sz val="20"/>
      <name val="方正小标宋简体"/>
      <charset val="134"/>
    </font>
    <font>
      <sz val="11"/>
      <name val="宋体"/>
      <charset val="134"/>
    </font>
    <font>
      <sz val="10"/>
      <color indexed="8"/>
      <name val="宋体"/>
      <charset val="134"/>
    </font>
    <font>
      <sz val="11"/>
      <color rgb="FF000000"/>
      <name val="黑体"/>
      <charset val="0"/>
    </font>
    <font>
      <sz val="11"/>
      <color indexed="8"/>
      <name val="Times New Roman"/>
      <charset val="0"/>
    </font>
    <font>
      <sz val="11"/>
      <color indexed="8"/>
      <name val="宋体"/>
      <charset val="134"/>
    </font>
    <font>
      <sz val="20"/>
      <color indexed="8"/>
      <name val="方正小标宋简体"/>
      <charset val="134"/>
    </font>
    <font>
      <sz val="13"/>
      <color indexed="8"/>
      <name val="宋体"/>
      <charset val="134"/>
    </font>
    <font>
      <sz val="13"/>
      <name val="宋体"/>
      <charset val="134"/>
    </font>
    <font>
      <sz val="10"/>
      <color indexed="8"/>
      <name val="Times New Roman"/>
      <charset val="0"/>
    </font>
    <font>
      <sz val="13"/>
      <color indexed="8"/>
      <name val="Times New Roman"/>
      <charset val="0"/>
    </font>
    <font>
      <sz val="13"/>
      <name val="Times New Roman"/>
      <charset val="0"/>
    </font>
    <font>
      <sz val="16"/>
      <name val="黑体"/>
      <charset val="134"/>
    </font>
    <font>
      <b/>
      <sz val="11"/>
      <name val="宋体"/>
      <charset val="134"/>
    </font>
    <font>
      <b/>
      <sz val="16"/>
      <name val="黑体"/>
      <charset val="134"/>
    </font>
    <font>
      <sz val="9"/>
      <name val="宋体"/>
      <charset val="134"/>
    </font>
    <font>
      <b/>
      <sz val="14"/>
      <color rgb="FF000000"/>
      <name val="仿宋"/>
      <charset val="134"/>
    </font>
    <font>
      <sz val="12"/>
      <color rgb="FF000000"/>
      <name val="宋体"/>
      <charset val="134"/>
    </font>
    <font>
      <sz val="11"/>
      <name val="仿宋_GB2312"/>
      <charset val="134"/>
    </font>
    <font>
      <b/>
      <sz val="13"/>
      <color indexed="8"/>
      <name val="宋体"/>
      <charset val="134"/>
    </font>
    <font>
      <sz val="12"/>
      <name val="黑体"/>
      <charset val="134"/>
    </font>
    <font>
      <b/>
      <sz val="18"/>
      <name val="黑体"/>
      <charset val="134"/>
    </font>
    <font>
      <b/>
      <sz val="9"/>
      <name val="宋体"/>
      <charset val="134"/>
    </font>
    <font>
      <sz val="10"/>
      <name val="宋体"/>
      <charset val="134"/>
    </font>
    <font>
      <sz val="20"/>
      <name val="黑体"/>
      <charset val="134"/>
    </font>
    <font>
      <b/>
      <sz val="14"/>
      <name val="宋体"/>
      <charset val="134"/>
    </font>
    <font>
      <sz val="11"/>
      <name val="宋体"/>
      <charset val="134"/>
      <scheme val="minor"/>
    </font>
    <font>
      <b/>
      <sz val="11"/>
      <name val="宋体"/>
      <charset val="134"/>
      <scheme val="minor"/>
    </font>
    <font>
      <sz val="12"/>
      <name val="Times New Roman"/>
      <charset val="134"/>
    </font>
    <font>
      <sz val="11"/>
      <name val="黑体"/>
      <charset val="134"/>
    </font>
    <font>
      <sz val="11"/>
      <color rgb="FFFF0000"/>
      <name val="宋体"/>
      <charset val="134"/>
    </font>
    <font>
      <b/>
      <sz val="14"/>
      <name val="黑体"/>
      <charset val="134"/>
    </font>
    <font>
      <b/>
      <sz val="10"/>
      <name val="宋体"/>
      <charset val="134"/>
      <scheme val="minor"/>
    </font>
    <font>
      <sz val="10"/>
      <name val="宋体"/>
      <charset val="134"/>
      <scheme val="minor"/>
    </font>
    <font>
      <b/>
      <sz val="10"/>
      <name val="宋体"/>
      <charset val="134"/>
    </font>
    <font>
      <sz val="11"/>
      <color theme="1"/>
      <name val="宋体"/>
      <charset val="134"/>
      <scheme val="minor"/>
    </font>
    <font>
      <b/>
      <sz val="12"/>
      <name val="Times New Roman"/>
      <charset val="134"/>
    </font>
    <font>
      <b/>
      <sz val="11"/>
      <color rgb="FF000000"/>
      <name val="宋体"/>
      <charset val="134"/>
    </font>
    <font>
      <sz val="11"/>
      <color rgb="FF000000"/>
      <name val="宋体"/>
      <charset val="134"/>
    </font>
    <font>
      <b/>
      <sz val="16"/>
      <color rgb="FF000000"/>
      <name val="宋体"/>
      <charset val="134"/>
    </font>
    <font>
      <b/>
      <sz val="12"/>
      <name val="黑体"/>
      <charset val="134"/>
    </font>
    <font>
      <b/>
      <sz val="11"/>
      <name val="宋体"/>
      <charset val="134"/>
      <scheme val="major"/>
    </font>
    <font>
      <sz val="11"/>
      <name val="宋体"/>
      <charset val="134"/>
      <scheme val="major"/>
    </font>
    <font>
      <sz val="11"/>
      <name val="仿宋"/>
      <charset val="134"/>
    </font>
    <font>
      <b/>
      <sz val="24"/>
      <name val="宋体"/>
      <charset val="134"/>
    </font>
    <font>
      <sz val="11"/>
      <color rgb="FFFF0000"/>
      <name val="宋体"/>
      <charset val="134"/>
      <scheme val="minor"/>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Times New Roman"/>
      <charset val="134"/>
    </font>
    <font>
      <sz val="11"/>
      <name val="Times New Roman"/>
      <charset val="134"/>
    </font>
    <font>
      <b/>
      <sz val="18"/>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0" fontId="23" fillId="0" borderId="0"/>
    <xf numFmtId="42" fontId="43" fillId="0" borderId="0" applyFont="0" applyFill="0" applyBorder="0" applyAlignment="0" applyProtection="0">
      <alignment vertical="center"/>
    </xf>
    <xf numFmtId="0" fontId="55" fillId="3" borderId="0" applyNumberFormat="0" applyBorder="0" applyAlignment="0" applyProtection="0">
      <alignment vertical="center"/>
    </xf>
    <xf numFmtId="0" fontId="56" fillId="4" borderId="17" applyNumberFormat="0" applyAlignment="0" applyProtection="0">
      <alignment vertical="center"/>
    </xf>
    <xf numFmtId="44" fontId="43" fillId="0" borderId="0" applyFont="0" applyFill="0" applyBorder="0" applyAlignment="0" applyProtection="0">
      <alignment vertical="center"/>
    </xf>
    <xf numFmtId="0" fontId="0" fillId="0" borderId="0"/>
    <xf numFmtId="41" fontId="43" fillId="0" borderId="0" applyFont="0" applyFill="0" applyBorder="0" applyAlignment="0" applyProtection="0">
      <alignment vertical="center"/>
    </xf>
    <xf numFmtId="0" fontId="55" fillId="5" borderId="0" applyNumberFormat="0" applyBorder="0" applyAlignment="0" applyProtection="0">
      <alignment vertical="center"/>
    </xf>
    <xf numFmtId="0" fontId="57" fillId="6" borderId="0" applyNumberFormat="0" applyBorder="0" applyAlignment="0" applyProtection="0">
      <alignment vertical="center"/>
    </xf>
    <xf numFmtId="43" fontId="0" fillId="0" borderId="0"/>
    <xf numFmtId="0" fontId="58" fillId="0" borderId="0"/>
    <xf numFmtId="0" fontId="59" fillId="7" borderId="0" applyNumberFormat="0" applyBorder="0" applyAlignment="0" applyProtection="0">
      <alignment vertical="center"/>
    </xf>
    <xf numFmtId="0" fontId="60" fillId="0" borderId="0" applyNumberFormat="0" applyFill="0" applyBorder="0" applyAlignment="0" applyProtection="0">
      <alignment vertical="center"/>
    </xf>
    <xf numFmtId="9" fontId="43" fillId="0" borderId="0" applyFont="0" applyFill="0" applyBorder="0" applyAlignment="0" applyProtection="0">
      <alignment vertical="center"/>
    </xf>
    <xf numFmtId="0" fontId="61" fillId="0" borderId="0" applyNumberFormat="0" applyFill="0" applyBorder="0" applyAlignment="0" applyProtection="0">
      <alignment vertical="center"/>
    </xf>
    <xf numFmtId="0" fontId="46" fillId="0" borderId="0">
      <alignment vertical="center"/>
    </xf>
    <xf numFmtId="9" fontId="0" fillId="0" borderId="0">
      <alignment vertical="center"/>
    </xf>
    <xf numFmtId="0" fontId="43" fillId="8" borderId="18" applyNumberFormat="0" applyFont="0" applyAlignment="0" applyProtection="0">
      <alignment vertical="center"/>
    </xf>
    <xf numFmtId="0" fontId="59" fillId="9"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xf numFmtId="0" fontId="65" fillId="0" borderId="0" applyNumberFormat="0" applyFill="0" applyBorder="0" applyAlignment="0" applyProtection="0">
      <alignment vertical="center"/>
    </xf>
    <xf numFmtId="0" fontId="66" fillId="0" borderId="19" applyNumberFormat="0" applyFill="0" applyAlignment="0" applyProtection="0">
      <alignment vertical="center"/>
    </xf>
    <xf numFmtId="0" fontId="67" fillId="0" borderId="19" applyNumberFormat="0" applyFill="0" applyAlignment="0" applyProtection="0">
      <alignment vertical="center"/>
    </xf>
    <xf numFmtId="0" fontId="59" fillId="10" borderId="0" applyNumberFormat="0" applyBorder="0" applyAlignment="0" applyProtection="0">
      <alignment vertical="center"/>
    </xf>
    <xf numFmtId="0" fontId="62" fillId="0" borderId="20" applyNumberFormat="0" applyFill="0" applyAlignment="0" applyProtection="0">
      <alignment vertical="center"/>
    </xf>
    <xf numFmtId="0" fontId="59" fillId="11" borderId="0" applyNumberFormat="0" applyBorder="0" applyAlignment="0" applyProtection="0">
      <alignment vertical="center"/>
    </xf>
    <xf numFmtId="0" fontId="68" fillId="12" borderId="21" applyNumberFormat="0" applyAlignment="0" applyProtection="0">
      <alignment vertical="center"/>
    </xf>
    <xf numFmtId="0" fontId="69" fillId="12" borderId="17" applyNumberFormat="0" applyAlignment="0" applyProtection="0">
      <alignment vertical="center"/>
    </xf>
    <xf numFmtId="0" fontId="70" fillId="13" borderId="22" applyNumberFormat="0" applyAlignment="0" applyProtection="0">
      <alignment vertical="center"/>
    </xf>
    <xf numFmtId="0" fontId="55" fillId="14" borderId="0" applyNumberFormat="0" applyBorder="0" applyAlignment="0" applyProtection="0">
      <alignment vertical="center"/>
    </xf>
    <xf numFmtId="0" fontId="59" fillId="15" borderId="0" applyNumberFormat="0" applyBorder="0" applyAlignment="0" applyProtection="0">
      <alignment vertical="center"/>
    </xf>
    <xf numFmtId="0" fontId="71" fillId="0" borderId="23" applyNumberFormat="0" applyFill="0" applyAlignment="0" applyProtection="0">
      <alignment vertical="center"/>
    </xf>
    <xf numFmtId="0" fontId="0" fillId="0" borderId="0"/>
    <xf numFmtId="0" fontId="72" fillId="0" borderId="24" applyNumberFormat="0" applyFill="0" applyAlignment="0" applyProtection="0">
      <alignment vertical="center"/>
    </xf>
    <xf numFmtId="0" fontId="73" fillId="16" borderId="0" applyNumberFormat="0" applyBorder="0" applyAlignment="0" applyProtection="0">
      <alignment vertical="center"/>
    </xf>
    <xf numFmtId="0" fontId="74" fillId="17" borderId="0" applyNumberFormat="0" applyBorder="0" applyAlignment="0" applyProtection="0">
      <alignment vertical="center"/>
    </xf>
    <xf numFmtId="0" fontId="55" fillId="18" borderId="0" applyNumberFormat="0" applyBorder="0" applyAlignment="0" applyProtection="0">
      <alignment vertical="center"/>
    </xf>
    <xf numFmtId="0" fontId="59"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9" fillId="28" borderId="0" applyNumberFormat="0" applyBorder="0" applyAlignment="0" applyProtection="0">
      <alignment vertical="center"/>
    </xf>
    <xf numFmtId="0" fontId="0" fillId="0" borderId="0"/>
    <xf numFmtId="0" fontId="55"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5" fillId="32" borderId="0" applyNumberFormat="0" applyBorder="0" applyAlignment="0" applyProtection="0">
      <alignment vertical="center"/>
    </xf>
    <xf numFmtId="0" fontId="59" fillId="3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cellStyleXfs>
  <cellXfs count="265">
    <xf numFmtId="0" fontId="0" fillId="0" borderId="0" xfId="0" applyAlignment="1"/>
    <xf numFmtId="0" fontId="1" fillId="0" borderId="0" xfId="0" applyFont="1" applyAlignment="1"/>
    <xf numFmtId="178" fontId="0" fillId="0" borderId="0" xfId="0" applyNumberFormat="1" applyAlignment="1"/>
    <xf numFmtId="10" fontId="0" fillId="0" borderId="0" xfId="0" applyNumberFormat="1" applyAlignment="1"/>
    <xf numFmtId="178" fontId="2" fillId="0" borderId="0" xfId="0" applyNumberFormat="1" applyFont="1" applyAlignment="1">
      <alignment vertical="center"/>
    </xf>
    <xf numFmtId="178" fontId="3" fillId="0" borderId="0" xfId="0" applyNumberFormat="1" applyFont="1" applyAlignment="1">
      <alignment horizontal="center" vertical="center"/>
    </xf>
    <xf numFmtId="178" fontId="4" fillId="0" borderId="1" xfId="0" applyNumberFormat="1" applyFont="1" applyBorder="1" applyAlignment="1">
      <alignment horizontal="right" vertical="center"/>
    </xf>
    <xf numFmtId="178" fontId="5" fillId="0" borderId="2" xfId="0" applyNumberFormat="1" applyFont="1" applyBorder="1" applyAlignment="1">
      <alignment horizontal="center" vertical="center" wrapText="1" shrinkToFit="1"/>
    </xf>
    <xf numFmtId="10" fontId="1" fillId="0" borderId="0" xfId="0" applyNumberFormat="1" applyFont="1" applyAlignment="1"/>
    <xf numFmtId="178" fontId="5" fillId="0" borderId="3" xfId="0" applyNumberFormat="1" applyFont="1" applyBorder="1" applyAlignment="1">
      <alignment horizontal="center" vertical="center" wrapText="1" shrinkToFit="1"/>
    </xf>
    <xf numFmtId="179" fontId="6" fillId="0" borderId="2" xfId="0" applyNumberFormat="1" applyFont="1" applyBorder="1" applyAlignment="1">
      <alignment horizontal="center"/>
    </xf>
    <xf numFmtId="179" fontId="0" fillId="0" borderId="2" xfId="0" applyNumberFormat="1" applyBorder="1" applyAlignment="1">
      <alignment horizontal="center"/>
    </xf>
    <xf numFmtId="179" fontId="6" fillId="0" borderId="0" xfId="0" applyNumberFormat="1" applyFont="1" applyAlignment="1">
      <alignment horizontal="center"/>
    </xf>
    <xf numFmtId="179" fontId="0" fillId="0" borderId="0" xfId="0" applyNumberFormat="1" applyAlignment="1">
      <alignment horizontal="center"/>
    </xf>
    <xf numFmtId="0" fontId="7" fillId="0" borderId="0" xfId="0" applyFont="1" applyFill="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Fill="1" applyBorder="1" applyAlignment="1">
      <alignment horizontal="right" vertical="center"/>
    </xf>
    <xf numFmtId="0" fontId="11" fillId="0" borderId="0" xfId="0" applyFont="1"/>
    <xf numFmtId="0" fontId="12" fillId="0" borderId="0" xfId="0" applyFont="1"/>
    <xf numFmtId="0" fontId="13" fillId="0" borderId="0" xfId="0" applyFont="1" applyAlignment="1">
      <alignment horizontal="right" vertical="center" wrapText="1"/>
    </xf>
    <xf numFmtId="0" fontId="14" fillId="0" borderId="0" xfId="0" applyFont="1" applyAlignment="1">
      <alignment horizontal="center" vertical="center"/>
    </xf>
    <xf numFmtId="0" fontId="15" fillId="0" borderId="0" xfId="0" applyFont="1"/>
    <xf numFmtId="0" fontId="15" fillId="0" borderId="0" xfId="0" applyFont="1" applyAlignment="1">
      <alignment horizontal="right" vertical="center"/>
    </xf>
    <xf numFmtId="0" fontId="16" fillId="0" borderId="2" xfId="0" applyFont="1" applyBorder="1" applyAlignment="1">
      <alignment horizontal="center" vertical="center"/>
    </xf>
    <xf numFmtId="177" fontId="16" fillId="0" borderId="2" xfId="0" applyNumberFormat="1" applyFont="1" applyFill="1" applyBorder="1" applyAlignment="1">
      <alignment horizontal="center" vertical="center" wrapText="1"/>
    </xf>
    <xf numFmtId="0" fontId="10" fillId="0" borderId="5" xfId="0" applyFont="1" applyBorder="1" applyAlignment="1">
      <alignment horizontal="left" vertical="center" wrapText="1"/>
    </xf>
    <xf numFmtId="0" fontId="17" fillId="0" borderId="5" xfId="0" applyFont="1" applyBorder="1" applyAlignment="1">
      <alignment horizontal="left" vertical="center"/>
    </xf>
    <xf numFmtId="0" fontId="13" fillId="0" borderId="0" xfId="0" applyFont="1" applyAlignment="1">
      <alignment horizontal="right"/>
    </xf>
    <xf numFmtId="0" fontId="18" fillId="0" borderId="0" xfId="0" applyFont="1"/>
    <xf numFmtId="177" fontId="19" fillId="0" borderId="2" xfId="0" applyNumberFormat="1" applyFont="1" applyFill="1" applyBorder="1" applyAlignment="1">
      <alignment horizontal="center" vertical="center" wrapText="1"/>
    </xf>
    <xf numFmtId="0" fontId="2" fillId="0" borderId="0" xfId="23" applyFont="1" applyFill="1" applyAlignment="1"/>
    <xf numFmtId="0" fontId="20" fillId="0" borderId="0" xfId="23" applyFont="1" applyFill="1" applyAlignment="1"/>
    <xf numFmtId="0" fontId="4" fillId="0" borderId="0" xfId="23" applyFont="1" applyFill="1" applyAlignment="1"/>
    <xf numFmtId="0" fontId="21" fillId="0" borderId="0" xfId="23" applyFont="1" applyFill="1" applyAlignment="1"/>
    <xf numFmtId="0" fontId="9" fillId="0" borderId="0" xfId="23" applyFont="1" applyFill="1" applyAlignment="1"/>
    <xf numFmtId="0" fontId="0" fillId="0" borderId="0" xfId="23" applyFill="1" applyAlignment="1"/>
    <xf numFmtId="0" fontId="0" fillId="0" borderId="0" xfId="23" applyFill="1" applyAlignment="1">
      <alignment horizontal="center"/>
    </xf>
    <xf numFmtId="0" fontId="2" fillId="0" borderId="0" xfId="0" applyFont="1" applyFill="1" applyAlignment="1">
      <alignment vertical="center" wrapText="1"/>
    </xf>
    <xf numFmtId="0" fontId="2" fillId="0" borderId="0" xfId="23" applyFont="1" applyFill="1" applyAlignment="1">
      <alignment horizontal="center"/>
    </xf>
    <xf numFmtId="0" fontId="22" fillId="0" borderId="0" xfId="23" applyFont="1" applyFill="1" applyAlignment="1">
      <alignment horizontal="center"/>
    </xf>
    <xf numFmtId="0" fontId="22" fillId="0" borderId="0" xfId="23" applyFont="1" applyFill="1" applyAlignment="1"/>
    <xf numFmtId="0" fontId="23" fillId="0" borderId="0" xfId="0" applyFont="1" applyFill="1" applyAlignment="1">
      <alignment horizontal="center" vertical="center"/>
    </xf>
    <xf numFmtId="0" fontId="0" fillId="0" borderId="0" xfId="0" applyFill="1" applyAlignment="1">
      <alignment horizontal="center" vertical="center"/>
    </xf>
    <xf numFmtId="0" fontId="4" fillId="0" borderId="0" xfId="23" applyFont="1" applyFill="1" applyAlignment="1">
      <alignment horizontal="right"/>
    </xf>
    <xf numFmtId="0" fontId="24" fillId="0" borderId="2" xfId="0" applyFont="1" applyFill="1" applyBorder="1" applyAlignment="1">
      <alignment horizontal="center" vertical="center"/>
    </xf>
    <xf numFmtId="0" fontId="0" fillId="0" borderId="2" xfId="23" applyFill="1" applyBorder="1" applyAlignment="1"/>
    <xf numFmtId="0" fontId="0" fillId="0" borderId="2" xfId="0" applyFill="1" applyBorder="1" applyAlignment="1">
      <alignment vertical="center"/>
    </xf>
    <xf numFmtId="0" fontId="0" fillId="0" borderId="2" xfId="0" applyFill="1" applyBorder="1" applyAlignment="1">
      <alignment horizontal="center" vertical="center"/>
    </xf>
    <xf numFmtId="180" fontId="21" fillId="0" borderId="2" xfId="10" applyNumberFormat="1" applyFont="1" applyFill="1" applyBorder="1" applyAlignment="1">
      <alignment vertical="center"/>
    </xf>
    <xf numFmtId="181" fontId="9" fillId="0" borderId="0" xfId="23" applyNumberFormat="1" applyFont="1" applyFill="1" applyAlignment="1"/>
    <xf numFmtId="182" fontId="0" fillId="0" borderId="2" xfId="0" applyNumberFormat="1" applyFill="1" applyBorder="1" applyAlignment="1">
      <alignment horizontal="center" vertical="center"/>
    </xf>
    <xf numFmtId="180" fontId="9" fillId="0" borderId="2" xfId="10" applyNumberFormat="1" applyFont="1" applyFill="1" applyBorder="1" applyAlignment="1">
      <alignment vertical="center"/>
    </xf>
    <xf numFmtId="176" fontId="25" fillId="0" borderId="2" xfId="0" applyNumberFormat="1" applyFont="1" applyFill="1" applyBorder="1" applyAlignment="1">
      <alignment horizontal="right" vertical="center"/>
    </xf>
    <xf numFmtId="0" fontId="26" fillId="0" borderId="2" xfId="11" applyFont="1" applyFill="1" applyBorder="1" applyAlignment="1">
      <alignment horizontal="left" vertical="center"/>
    </xf>
    <xf numFmtId="0" fontId="26" fillId="0" borderId="2" xfId="0" applyFont="1" applyFill="1" applyBorder="1" applyAlignment="1">
      <alignment horizontal="left" vertical="center" wrapText="1"/>
    </xf>
    <xf numFmtId="182" fontId="26" fillId="0" borderId="4" xfId="11" applyNumberFormat="1" applyFont="1" applyFill="1" applyBorder="1" applyAlignment="1">
      <alignment horizontal="center" vertical="center"/>
    </xf>
    <xf numFmtId="0" fontId="9" fillId="0" borderId="0" xfId="23" applyFont="1" applyFill="1" applyAlignment="1">
      <alignment horizontal="center"/>
    </xf>
    <xf numFmtId="0" fontId="2" fillId="0" borderId="0" xfId="0" applyFont="1" applyAlignment="1">
      <alignment wrapText="1"/>
    </xf>
    <xf numFmtId="0" fontId="20" fillId="0" borderId="0" xfId="0" applyFont="1" applyAlignment="1">
      <alignment wrapText="1"/>
    </xf>
    <xf numFmtId="0" fontId="0" fillId="0" borderId="0" xfId="23" applyAlignment="1"/>
    <xf numFmtId="0" fontId="0" fillId="0" borderId="0" xfId="23"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wrapText="1"/>
    </xf>
    <xf numFmtId="0" fontId="9" fillId="0" borderId="0" xfId="0" applyFont="1" applyAlignment="1">
      <alignment horizontal="center"/>
    </xf>
    <xf numFmtId="0" fontId="24"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182" fontId="0" fillId="0" borderId="2" xfId="0" applyNumberFormat="1" applyBorder="1" applyAlignment="1">
      <alignment horizontal="center" vertical="center"/>
    </xf>
    <xf numFmtId="0" fontId="9" fillId="0" borderId="0" xfId="23" applyFont="1" applyAlignment="1"/>
    <xf numFmtId="0" fontId="9" fillId="0" borderId="0" xfId="23" applyFont="1" applyAlignment="1">
      <alignment horizontal="center"/>
    </xf>
    <xf numFmtId="0" fontId="23" fillId="0" borderId="0" xfId="0" applyFont="1" applyFill="1" applyAlignment="1">
      <alignment vertical="center"/>
    </xf>
    <xf numFmtId="0" fontId="9" fillId="0" borderId="0" xfId="0" applyFont="1" applyFill="1" applyAlignment="1">
      <alignment horizontal="right" vertical="center"/>
    </xf>
    <xf numFmtId="0" fontId="14" fillId="0" borderId="0" xfId="0" applyFont="1" applyFill="1" applyAlignment="1">
      <alignment horizontal="center" vertical="center" wrapText="1"/>
    </xf>
    <xf numFmtId="0" fontId="15" fillId="0" borderId="0" xfId="0" applyFont="1" applyFill="1" applyAlignment="1">
      <alignment vertical="center" wrapText="1"/>
    </xf>
    <xf numFmtId="0" fontId="15" fillId="0" borderId="6" xfId="0" applyFont="1" applyFill="1" applyBorder="1" applyAlignment="1">
      <alignment horizontal="right"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3" fontId="9" fillId="0" borderId="0" xfId="60" applyNumberFormat="1" applyFont="1" applyFill="1" applyBorder="1" applyAlignment="1" applyProtection="1">
      <alignment vertical="center"/>
    </xf>
    <xf numFmtId="0" fontId="15" fillId="0" borderId="0" xfId="0" applyFont="1" applyFill="1" applyBorder="1" applyAlignment="1">
      <alignment horizontal="center" vertical="center" wrapText="1"/>
    </xf>
    <xf numFmtId="0" fontId="28" fillId="0" borderId="0" xfId="0" applyFont="1" applyFill="1" applyAlignment="1">
      <alignment vertical="center"/>
    </xf>
    <xf numFmtId="0" fontId="9" fillId="0" borderId="0" xfId="0" applyFont="1" applyFill="1" applyAlignment="1">
      <alignment horizontal="left" vertical="center"/>
    </xf>
    <xf numFmtId="3" fontId="9" fillId="0" borderId="2" xfId="60" applyNumberFormat="1" applyFont="1" applyFill="1" applyBorder="1" applyAlignment="1" applyProtection="1">
      <alignment vertical="center"/>
    </xf>
    <xf numFmtId="0" fontId="9" fillId="0" borderId="2" xfId="60" applyFont="1" applyFill="1" applyBorder="1" applyAlignment="1">
      <alignment horizontal="left" vertical="center"/>
    </xf>
    <xf numFmtId="0" fontId="9" fillId="0" borderId="3" xfId="60" applyFont="1" applyFill="1" applyBorder="1" applyAlignment="1">
      <alignment horizontal="left" vertical="center"/>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3" fillId="0" borderId="0" xfId="0" applyFont="1" applyAlignment="1">
      <alignment horizontal="right"/>
    </xf>
    <xf numFmtId="0" fontId="21"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vertical="center"/>
    </xf>
    <xf numFmtId="0" fontId="21" fillId="0" borderId="2" xfId="0" applyFont="1" applyBorder="1" applyAlignment="1">
      <alignment horizontal="center" vertical="center"/>
    </xf>
    <xf numFmtId="0" fontId="9" fillId="0" borderId="2" xfId="0" applyFont="1" applyBorder="1" applyAlignment="1">
      <alignment horizontal="left" vertical="center"/>
    </xf>
    <xf numFmtId="0" fontId="29" fillId="0" borderId="0" xfId="0" applyFont="1" applyAlignment="1">
      <alignment horizontal="center" vertical="center" wrapText="1"/>
    </xf>
    <xf numFmtId="0" fontId="28" fillId="0" borderId="0" xfId="0" applyFont="1" applyAlignment="1">
      <alignment vertical="center" wrapText="1"/>
    </xf>
    <xf numFmtId="0" fontId="9" fillId="0" borderId="0" xfId="0" applyFont="1" applyAlignment="1">
      <alignment horizontal="right"/>
    </xf>
    <xf numFmtId="0" fontId="9" fillId="0" borderId="2" xfId="0" applyFont="1" applyBorder="1" applyAlignment="1"/>
    <xf numFmtId="0" fontId="9" fillId="0" borderId="0" xfId="0" applyFont="1" applyAlignment="1">
      <alignment wrapText="1"/>
    </xf>
    <xf numFmtId="0" fontId="9" fillId="0" borderId="0" xfId="0" applyFont="1" applyAlignment="1"/>
    <xf numFmtId="0" fontId="30" fillId="0" borderId="0" xfId="0" applyFont="1" applyFill="1" applyAlignment="1">
      <alignment vertical="center"/>
    </xf>
    <xf numFmtId="181" fontId="2" fillId="0" borderId="0" xfId="0" applyNumberFormat="1" applyFont="1" applyAlignment="1">
      <alignment vertical="center"/>
    </xf>
    <xf numFmtId="183" fontId="2" fillId="0" borderId="0" xfId="0" applyNumberFormat="1" applyFont="1" applyAlignment="1">
      <alignment horizontal="right" vertical="center"/>
    </xf>
    <xf numFmtId="181" fontId="22" fillId="0" borderId="0" xfId="0" applyNumberFormat="1" applyFont="1" applyAlignment="1">
      <alignment horizontal="center" vertical="center"/>
    </xf>
    <xf numFmtId="181" fontId="31" fillId="0" borderId="0" xfId="0" applyNumberFormat="1" applyFont="1" applyAlignment="1">
      <alignment horizontal="center" vertical="center"/>
    </xf>
    <xf numFmtId="183" fontId="23" fillId="0" borderId="0" xfId="0" applyNumberFormat="1" applyFont="1" applyAlignment="1">
      <alignment horizontal="right" vertical="center"/>
    </xf>
    <xf numFmtId="181" fontId="21" fillId="0" borderId="2" xfId="0" applyNumberFormat="1" applyFont="1" applyBorder="1" applyAlignment="1">
      <alignment horizontal="center" vertical="center" wrapText="1"/>
    </xf>
    <xf numFmtId="181" fontId="9" fillId="0" borderId="2" xfId="0" applyNumberFormat="1" applyFont="1" applyBorder="1" applyAlignment="1">
      <alignment vertical="center" wrapText="1"/>
    </xf>
    <xf numFmtId="179" fontId="9" fillId="0" borderId="2" xfId="0" applyNumberFormat="1" applyFont="1" applyBorder="1" applyAlignment="1">
      <alignment horizontal="center" vertical="center" wrapText="1"/>
    </xf>
    <xf numFmtId="0" fontId="0" fillId="0" borderId="0" xfId="0"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right" vertical="center"/>
    </xf>
    <xf numFmtId="0" fontId="32"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6" fillId="0" borderId="2" xfId="0" applyFont="1" applyFill="1" applyBorder="1" applyAlignment="1">
      <alignment horizontal="center" vertical="center"/>
    </xf>
    <xf numFmtId="3" fontId="9" fillId="0" borderId="2" xfId="0" applyNumberFormat="1" applyFont="1" applyFill="1" applyBorder="1" applyAlignment="1" applyProtection="1">
      <alignment vertical="center"/>
    </xf>
    <xf numFmtId="0" fontId="21" fillId="0" borderId="4" xfId="0" applyFont="1" applyFill="1" applyBorder="1" applyAlignment="1">
      <alignment horizontal="center" vertical="center"/>
    </xf>
    <xf numFmtId="3" fontId="9" fillId="0" borderId="2" xfId="0" applyNumberFormat="1" applyFont="1" applyFill="1" applyBorder="1" applyAlignment="1" applyProtection="1">
      <alignment horizontal="left" vertical="center"/>
    </xf>
    <xf numFmtId="0" fontId="9" fillId="0" borderId="2" xfId="0" applyFont="1" applyFill="1" applyBorder="1" applyAlignment="1">
      <alignment vertical="center"/>
    </xf>
    <xf numFmtId="0" fontId="9" fillId="0" borderId="2" xfId="57" applyFont="1" applyFill="1" applyBorder="1" applyAlignment="1">
      <alignment vertical="center" wrapText="1"/>
    </xf>
    <xf numFmtId="0" fontId="9" fillId="0" borderId="2" xfId="0" applyFont="1" applyFill="1" applyBorder="1" applyAlignment="1">
      <alignment horizontal="left" vertical="center"/>
    </xf>
    <xf numFmtId="0" fontId="21" fillId="0" borderId="2" xfId="0" applyFont="1" applyFill="1" applyBorder="1" applyAlignment="1">
      <alignment horizontal="distributed" vertical="center"/>
    </xf>
    <xf numFmtId="0" fontId="21" fillId="0" borderId="2" xfId="0" applyFont="1" applyFill="1" applyBorder="1" applyAlignment="1">
      <alignment vertical="center"/>
    </xf>
    <xf numFmtId="1" fontId="9" fillId="0" borderId="2" xfId="0" applyNumberFormat="1" applyFont="1" applyFill="1" applyBorder="1" applyAlignment="1" applyProtection="1">
      <alignment vertical="center"/>
      <protection locked="0"/>
    </xf>
    <xf numFmtId="0" fontId="0" fillId="0" borderId="0" xfId="0"/>
    <xf numFmtId="0" fontId="3" fillId="0" borderId="0" xfId="0" applyFont="1" applyFill="1" applyAlignment="1">
      <alignment horizontal="center" vertical="center"/>
    </xf>
    <xf numFmtId="0" fontId="33"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0" xfId="0" applyFill="1" applyAlignment="1">
      <alignment horizontal="center" vertical="center" wrapText="1"/>
    </xf>
    <xf numFmtId="0" fontId="22"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0" fillId="0" borderId="0" xfId="0" applyAlignment="1">
      <alignment horizontal="right" wrapText="1"/>
    </xf>
    <xf numFmtId="0" fontId="35" fillId="0" borderId="2" xfId="0" applyFont="1" applyFill="1" applyBorder="1" applyAlignment="1">
      <alignment horizontal="center" vertical="center"/>
    </xf>
    <xf numFmtId="3" fontId="34" fillId="0" borderId="2" xfId="0" applyNumberFormat="1" applyFont="1" applyFill="1" applyBorder="1" applyAlignment="1" applyProtection="1">
      <alignment vertical="center"/>
    </xf>
    <xf numFmtId="0" fontId="35" fillId="0" borderId="4" xfId="0" applyFont="1" applyFill="1" applyBorder="1" applyAlignment="1">
      <alignment horizontal="center" vertical="center"/>
    </xf>
    <xf numFmtId="3" fontId="34" fillId="0" borderId="2" xfId="0" applyNumberFormat="1" applyFont="1" applyFill="1" applyBorder="1" applyAlignment="1" applyProtection="1">
      <alignment horizontal="left" vertical="center"/>
    </xf>
    <xf numFmtId="0" fontId="34" fillId="0" borderId="2" xfId="0" applyFont="1" applyFill="1" applyBorder="1" applyAlignment="1">
      <alignment vertical="center"/>
    </xf>
    <xf numFmtId="0" fontId="34" fillId="0" borderId="2" xfId="0" applyFont="1" applyBorder="1" applyAlignment="1">
      <alignment horizontal="left" vertical="center"/>
    </xf>
    <xf numFmtId="0" fontId="34" fillId="0" borderId="2" xfId="57" applyFont="1" applyFill="1" applyBorder="1" applyAlignment="1">
      <alignment vertical="center" wrapText="1"/>
    </xf>
    <xf numFmtId="0" fontId="35" fillId="0" borderId="2" xfId="0" applyFont="1" applyFill="1" applyBorder="1" applyAlignment="1">
      <alignment horizontal="distributed" vertical="center"/>
    </xf>
    <xf numFmtId="3" fontId="36" fillId="0" borderId="2" xfId="0" applyNumberFormat="1" applyFont="1" applyFill="1" applyBorder="1" applyAlignment="1">
      <alignment vertical="center"/>
    </xf>
    <xf numFmtId="0" fontId="35" fillId="0" borderId="2" xfId="0" applyFont="1" applyFill="1" applyBorder="1" applyAlignment="1">
      <alignment vertical="center"/>
    </xf>
    <xf numFmtId="0" fontId="36" fillId="0" borderId="2" xfId="0" applyFont="1" applyFill="1" applyBorder="1" applyAlignment="1">
      <alignment vertical="center"/>
    </xf>
    <xf numFmtId="1" fontId="34" fillId="0" borderId="2" xfId="0" applyNumberFormat="1" applyFont="1" applyFill="1" applyBorder="1" applyAlignment="1" applyProtection="1">
      <alignment vertical="center"/>
      <protection locked="0"/>
    </xf>
    <xf numFmtId="0" fontId="2" fillId="0" borderId="0" xfId="0" applyFont="1" applyFill="1" applyAlignment="1">
      <alignment wrapText="1"/>
    </xf>
    <xf numFmtId="0" fontId="20" fillId="0" borderId="0" xfId="0" applyFont="1" applyFill="1" applyAlignment="1">
      <alignment wrapText="1"/>
    </xf>
    <xf numFmtId="0" fontId="9" fillId="0" borderId="0" xfId="0" applyFont="1" applyFill="1" applyAlignment="1">
      <alignment wrapText="1"/>
    </xf>
    <xf numFmtId="0" fontId="0" fillId="0" borderId="0" xfId="0" applyFill="1" applyAlignment="1">
      <alignment wrapText="1"/>
    </xf>
    <xf numFmtId="0" fontId="22" fillId="0" borderId="0" xfId="0" applyFont="1" applyFill="1" applyAlignment="1">
      <alignment horizontal="center" vertical="center" wrapText="1"/>
    </xf>
    <xf numFmtId="0" fontId="28" fillId="0" borderId="0" xfId="0" applyFont="1" applyFill="1" applyAlignment="1">
      <alignment vertical="center" wrapText="1"/>
    </xf>
    <xf numFmtId="0" fontId="0" fillId="0" borderId="0" xfId="0" applyFill="1" applyAlignment="1">
      <alignment horizontal="right" wrapText="1"/>
    </xf>
    <xf numFmtId="0" fontId="37" fillId="0" borderId="2" xfId="0" applyFont="1" applyFill="1" applyBorder="1" applyAlignment="1">
      <alignment horizontal="center" vertical="center"/>
    </xf>
    <xf numFmtId="3" fontId="9" fillId="0" borderId="2" xfId="0" applyNumberFormat="1" applyFont="1" applyFill="1" applyBorder="1" applyAlignment="1">
      <alignment vertical="center"/>
    </xf>
    <xf numFmtId="3" fontId="38" fillId="0" borderId="2" xfId="0" applyNumberFormat="1" applyFont="1" applyFill="1" applyBorder="1" applyAlignment="1">
      <alignment vertical="center"/>
    </xf>
    <xf numFmtId="177" fontId="31" fillId="0" borderId="0" xfId="0" applyNumberFormat="1" applyFont="1" applyFill="1" applyBorder="1" applyAlignment="1" applyProtection="1">
      <alignment horizontal="center" vertical="center" wrapText="1"/>
    </xf>
    <xf numFmtId="177" fontId="30" fillId="0" borderId="0" xfId="0" applyNumberFormat="1" applyFont="1" applyFill="1" applyBorder="1" applyAlignment="1" applyProtection="1">
      <alignment horizontal="center" vertical="center" wrapText="1"/>
    </xf>
    <xf numFmtId="184" fontId="23" fillId="0" borderId="0" xfId="0" applyNumberFormat="1" applyFont="1" applyFill="1" applyBorder="1" applyAlignment="1" applyProtection="1">
      <alignment horizontal="center" vertical="center" wrapText="1"/>
    </xf>
    <xf numFmtId="177" fontId="23" fillId="0" borderId="0" xfId="0" applyNumberFormat="1" applyFont="1" applyFill="1" applyBorder="1" applyAlignment="1" applyProtection="1">
      <alignment horizontal="center" vertical="center" wrapText="1"/>
    </xf>
    <xf numFmtId="181" fontId="2" fillId="0" borderId="0" xfId="0" applyNumberFormat="1" applyFont="1" applyFill="1" applyAlignment="1">
      <alignment vertical="center"/>
    </xf>
    <xf numFmtId="183" fontId="2" fillId="0" borderId="0" xfId="0" applyNumberFormat="1" applyFont="1" applyFill="1" applyAlignment="1">
      <alignment horizontal="center" vertical="center"/>
    </xf>
    <xf numFmtId="181" fontId="39" fillId="0" borderId="0" xfId="0" applyNumberFormat="1" applyFont="1" applyFill="1" applyAlignment="1">
      <alignment horizontal="center" vertical="center"/>
    </xf>
    <xf numFmtId="185" fontId="23" fillId="0" borderId="0" xfId="0" applyNumberFormat="1" applyFont="1" applyFill="1" applyBorder="1" applyAlignment="1" applyProtection="1">
      <alignment horizontal="left" vertical="center" wrapText="1"/>
    </xf>
    <xf numFmtId="184" fontId="31" fillId="0" borderId="0" xfId="0" applyNumberFormat="1" applyFont="1" applyFill="1" applyBorder="1" applyAlignment="1" applyProtection="1">
      <alignment horizontal="center" vertical="center" wrapText="1"/>
    </xf>
    <xf numFmtId="184" fontId="40" fillId="0" borderId="2" xfId="51" applyNumberFormat="1" applyFont="1" applyFill="1" applyBorder="1" applyAlignment="1">
      <alignment horizontal="center" vertical="center" wrapText="1"/>
    </xf>
    <xf numFmtId="184" fontId="23" fillId="0" borderId="2" xfId="0" applyNumberFormat="1" applyFont="1" applyFill="1" applyBorder="1" applyAlignment="1" applyProtection="1">
      <alignment horizontal="center" vertical="center" wrapText="1"/>
    </xf>
    <xf numFmtId="0" fontId="23" fillId="0" borderId="2" xfId="1" applyFont="1" applyFill="1" applyBorder="1" applyAlignment="1">
      <alignment vertical="center"/>
    </xf>
    <xf numFmtId="184" fontId="41" fillId="0" borderId="2" xfId="51" applyNumberFormat="1" applyFont="1" applyFill="1" applyBorder="1" applyAlignment="1">
      <alignment horizontal="center" vertical="center" wrapText="1"/>
    </xf>
    <xf numFmtId="184" fontId="42" fillId="0" borderId="0" xfId="0" applyNumberFormat="1" applyFont="1" applyFill="1" applyBorder="1" applyAlignment="1" applyProtection="1">
      <alignment horizontal="center" vertical="center" wrapText="1"/>
    </xf>
    <xf numFmtId="184" fontId="40" fillId="0" borderId="3" xfId="36" applyNumberFormat="1" applyFont="1" applyFill="1" applyBorder="1" applyAlignment="1">
      <alignment horizontal="center" vertical="center" wrapText="1"/>
    </xf>
    <xf numFmtId="184" fontId="40" fillId="0" borderId="4" xfId="36" applyNumberFormat="1" applyFont="1" applyFill="1" applyBorder="1" applyAlignment="1">
      <alignment horizontal="center" vertical="center" wrapText="1"/>
    </xf>
    <xf numFmtId="0" fontId="22" fillId="0" borderId="0" xfId="0" applyFont="1" applyFill="1" applyAlignment="1" applyProtection="1">
      <alignment vertical="center"/>
      <protection locked="0"/>
    </xf>
    <xf numFmtId="0" fontId="43" fillId="0" borderId="0" xfId="0" applyFont="1" applyFill="1" applyAlignment="1" applyProtection="1">
      <alignment vertical="center"/>
      <protection locked="0"/>
    </xf>
    <xf numFmtId="0" fontId="34" fillId="0" borderId="0" xfId="0" applyFont="1" applyFill="1" applyAlignment="1" applyProtection="1">
      <alignment vertical="center"/>
      <protection locked="0"/>
    </xf>
    <xf numFmtId="0" fontId="34" fillId="0" borderId="0" xfId="0" applyFont="1" applyFill="1" applyAlignment="1" applyProtection="1">
      <alignment horizontal="center" vertical="center"/>
      <protection locked="0"/>
    </xf>
    <xf numFmtId="0" fontId="0" fillId="0" borderId="0" xfId="0" applyFill="1" applyAlignment="1"/>
    <xf numFmtId="0" fontId="31" fillId="0" borderId="0" xfId="0" applyFont="1" applyFill="1" applyAlignment="1">
      <alignment horizontal="right"/>
    </xf>
    <xf numFmtId="0" fontId="35" fillId="0" borderId="10" xfId="0" applyFont="1" applyFill="1" applyBorder="1" applyAlignment="1" applyProtection="1">
      <alignment horizontal="center" vertical="center"/>
      <protection locked="0"/>
    </xf>
    <xf numFmtId="0" fontId="35" fillId="0" borderId="11"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1" fontId="35" fillId="0" borderId="2" xfId="0" applyNumberFormat="1" applyFont="1" applyFill="1" applyBorder="1" applyAlignment="1" applyProtection="1">
      <alignment vertical="center"/>
      <protection locked="0"/>
    </xf>
    <xf numFmtId="184" fontId="44" fillId="0" borderId="2" xfId="0" applyNumberFormat="1" applyFont="1" applyFill="1" applyBorder="1" applyAlignment="1" applyProtection="1">
      <alignment horizontal="center" vertical="center"/>
      <protection locked="0"/>
    </xf>
    <xf numFmtId="1" fontId="34" fillId="0" borderId="2" xfId="0" applyNumberFormat="1" applyFont="1" applyFill="1" applyBorder="1" applyAlignment="1" applyProtection="1">
      <alignment horizontal="left" vertical="center"/>
      <protection locked="0"/>
    </xf>
    <xf numFmtId="184" fontId="36" fillId="0" borderId="2" xfId="0" applyNumberFormat="1" applyFont="1" applyFill="1" applyBorder="1" applyAlignment="1" applyProtection="1">
      <alignment horizontal="center" vertical="center"/>
      <protection locked="0"/>
    </xf>
    <xf numFmtId="0" fontId="31" fillId="0" borderId="2" xfId="0" applyFont="1" applyFill="1" applyBorder="1" applyAlignment="1">
      <alignment horizontal="right"/>
    </xf>
    <xf numFmtId="0" fontId="34" fillId="0" borderId="2" xfId="0" applyFont="1" applyFill="1" applyBorder="1" applyAlignment="1" applyProtection="1">
      <alignment horizontal="center" vertical="center"/>
      <protection locked="0"/>
    </xf>
    <xf numFmtId="0" fontId="34" fillId="0" borderId="2" xfId="0" applyNumberFormat="1" applyFont="1" applyFill="1" applyBorder="1" applyAlignment="1" applyProtection="1">
      <alignment vertical="center"/>
      <protection locked="0"/>
    </xf>
    <xf numFmtId="3" fontId="34" fillId="0" borderId="2" xfId="0" applyNumberFormat="1" applyFont="1" applyFill="1" applyBorder="1" applyAlignment="1" applyProtection="1">
      <alignment vertical="center"/>
      <protection locked="0"/>
    </xf>
    <xf numFmtId="0" fontId="34" fillId="0" borderId="2" xfId="0" applyFont="1" applyFill="1" applyBorder="1" applyAlignment="1" applyProtection="1">
      <alignment vertical="center" wrapText="1"/>
      <protection locked="0"/>
    </xf>
    <xf numFmtId="0" fontId="34" fillId="0" borderId="2" xfId="0" applyFont="1" applyFill="1" applyBorder="1" applyAlignment="1" applyProtection="1">
      <alignment vertical="center"/>
      <protection locked="0"/>
    </xf>
    <xf numFmtId="0" fontId="45" fillId="0" borderId="0" xfId="16" applyFont="1" applyAlignment="1">
      <alignment vertical="center"/>
    </xf>
    <xf numFmtId="0" fontId="46" fillId="0" borderId="0" xfId="16" applyFont="1" applyAlignment="1">
      <alignment vertical="center"/>
    </xf>
    <xf numFmtId="179" fontId="46" fillId="0" borderId="0" xfId="16" applyNumberFormat="1" applyFont="1" applyAlignment="1">
      <alignment horizontal="right" vertical="center"/>
    </xf>
    <xf numFmtId="0" fontId="22" fillId="0" borderId="0" xfId="17" applyNumberFormat="1" applyFont="1" applyAlignment="1">
      <alignment horizontal="center" vertical="center"/>
    </xf>
    <xf numFmtId="179" fontId="22" fillId="0" borderId="0" xfId="17" applyNumberFormat="1" applyFont="1" applyAlignment="1">
      <alignment horizontal="center" vertical="center"/>
    </xf>
    <xf numFmtId="0" fontId="47" fillId="0" borderId="0" xfId="16" applyFont="1" applyAlignment="1">
      <alignment horizontal="center" vertical="center"/>
    </xf>
    <xf numFmtId="179" fontId="45" fillId="0" borderId="0" xfId="16" applyNumberFormat="1" applyFont="1" applyAlignment="1">
      <alignment horizontal="right" vertical="center"/>
    </xf>
    <xf numFmtId="0" fontId="6" fillId="0" borderId="12" xfId="0" applyFont="1" applyBorder="1" applyAlignment="1">
      <alignment horizontal="center" vertical="center"/>
    </xf>
    <xf numFmtId="17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46" fillId="0" borderId="2" xfId="16" applyFont="1" applyBorder="1" applyAlignment="1">
      <alignment vertical="center"/>
    </xf>
    <xf numFmtId="49" fontId="6" fillId="0" borderId="12" xfId="0" applyNumberFormat="1" applyFont="1" applyBorder="1" applyAlignment="1">
      <alignment vertical="center"/>
    </xf>
    <xf numFmtId="49" fontId="6" fillId="0" borderId="14" xfId="0" applyNumberFormat="1" applyFont="1" applyBorder="1" applyAlignment="1">
      <alignment vertical="center"/>
    </xf>
    <xf numFmtId="0" fontId="45" fillId="0" borderId="2" xfId="16" applyFont="1" applyBorder="1" applyAlignment="1">
      <alignment vertical="center"/>
    </xf>
    <xf numFmtId="49" fontId="0" fillId="0" borderId="12" xfId="0" applyNumberFormat="1" applyBorder="1" applyAlignment="1">
      <alignment vertical="center"/>
    </xf>
    <xf numFmtId="49" fontId="0" fillId="0" borderId="14" xfId="0" applyNumberFormat="1" applyBorder="1" applyAlignment="1">
      <alignment vertical="center"/>
    </xf>
    <xf numFmtId="0" fontId="9" fillId="0" borderId="2" xfId="16" applyFont="1" applyBorder="1" applyAlignment="1">
      <alignment vertical="center"/>
    </xf>
    <xf numFmtId="179" fontId="0" fillId="0" borderId="16" xfId="0" applyNumberFormat="1" applyBorder="1" applyAlignment="1">
      <alignment vertical="center" wrapText="1"/>
    </xf>
    <xf numFmtId="179" fontId="0" fillId="0" borderId="12" xfId="0" applyNumberFormat="1" applyBorder="1" applyAlignment="1">
      <alignment vertical="center" wrapText="1"/>
    </xf>
    <xf numFmtId="179" fontId="6" fillId="0" borderId="12" xfId="0" applyNumberFormat="1" applyFont="1" applyBorder="1" applyAlignment="1">
      <alignment vertical="center" wrapText="1"/>
    </xf>
    <xf numFmtId="0" fontId="34" fillId="0" borderId="0" xfId="0" applyFont="1" applyFill="1" applyAlignment="1">
      <alignment horizontal="center" vertical="center"/>
    </xf>
    <xf numFmtId="0" fontId="48" fillId="0" borderId="0" xfId="0" applyFont="1" applyFill="1" applyAlignment="1">
      <alignment vertical="center"/>
    </xf>
    <xf numFmtId="0" fontId="22" fillId="0" borderId="0" xfId="0" applyFont="1" applyFill="1" applyAlignment="1">
      <alignment horizontal="center" vertical="center"/>
    </xf>
    <xf numFmtId="0" fontId="49" fillId="0" borderId="2" xfId="0" applyFont="1" applyFill="1" applyBorder="1" applyAlignment="1">
      <alignment horizontal="center" vertical="center"/>
    </xf>
    <xf numFmtId="181" fontId="34" fillId="0" borderId="2" xfId="0" applyNumberFormat="1" applyFont="1" applyFill="1" applyBorder="1" applyAlignment="1" applyProtection="1">
      <alignment horizontal="left" vertical="center"/>
      <protection locked="0"/>
    </xf>
    <xf numFmtId="0" fontId="50" fillId="0" borderId="2" xfId="0" applyFont="1" applyFill="1" applyBorder="1" applyAlignment="1">
      <alignment horizontal="center" vertical="center"/>
    </xf>
    <xf numFmtId="184" fontId="9" fillId="0" borderId="2" xfId="0" applyNumberFormat="1" applyFont="1" applyFill="1" applyBorder="1" applyAlignment="1">
      <alignment horizontal="right" vertical="center"/>
    </xf>
    <xf numFmtId="186" fontId="34" fillId="0" borderId="2" xfId="0" applyNumberFormat="1" applyFont="1" applyFill="1" applyBorder="1" applyAlignment="1" applyProtection="1">
      <alignment horizontal="left" vertical="center"/>
      <protection locked="0"/>
    </xf>
    <xf numFmtId="0" fontId="50" fillId="0" borderId="2" xfId="0" applyFont="1" applyFill="1" applyBorder="1" applyAlignment="1">
      <alignment horizontal="right" vertical="center"/>
    </xf>
    <xf numFmtId="184" fontId="9" fillId="0" borderId="2" xfId="0" applyNumberFormat="1" applyFont="1" applyFill="1" applyBorder="1" applyAlignment="1">
      <alignment horizontal="center" vertical="center"/>
    </xf>
    <xf numFmtId="184" fontId="21" fillId="0" borderId="2" xfId="0" applyNumberFormat="1" applyFont="1" applyFill="1" applyBorder="1" applyAlignment="1">
      <alignment horizontal="right" vertical="center"/>
    </xf>
    <xf numFmtId="1" fontId="50" fillId="0" borderId="2" xfId="0" applyNumberFormat="1" applyFont="1" applyFill="1" applyBorder="1" applyAlignment="1" applyProtection="1">
      <alignment horizontal="center" vertical="center"/>
      <protection locked="0"/>
    </xf>
    <xf numFmtId="184" fontId="9" fillId="0" borderId="2" xfId="0" applyNumberFormat="1" applyFont="1" applyFill="1" applyBorder="1" applyAlignment="1" applyProtection="1">
      <alignment horizontal="right" vertical="center"/>
      <protection locked="0"/>
    </xf>
    <xf numFmtId="0" fontId="50" fillId="0" borderId="2" xfId="0" applyNumberFormat="1" applyFont="1" applyFill="1" applyBorder="1" applyAlignment="1" applyProtection="1">
      <alignment horizontal="center" vertical="center"/>
      <protection locked="0"/>
    </xf>
    <xf numFmtId="184" fontId="9" fillId="0" borderId="2" xfId="0" applyNumberFormat="1" applyFont="1" applyFill="1" applyBorder="1" applyAlignment="1" applyProtection="1">
      <alignment horizontal="center" vertical="center"/>
      <protection locked="0"/>
    </xf>
    <xf numFmtId="0" fontId="34" fillId="0" borderId="2" xfId="0" applyFont="1" applyFill="1" applyBorder="1" applyAlignment="1">
      <alignment horizontal="right" vertical="center"/>
    </xf>
    <xf numFmtId="0" fontId="34" fillId="0" borderId="2" xfId="0" applyFont="1" applyFill="1" applyBorder="1" applyAlignment="1">
      <alignment horizontal="left" vertical="center"/>
    </xf>
    <xf numFmtId="184" fontId="51" fillId="0" borderId="2" xfId="0" applyNumberFormat="1" applyFont="1" applyFill="1" applyBorder="1" applyAlignment="1">
      <alignment horizontal="right" vertical="center"/>
    </xf>
    <xf numFmtId="0" fontId="34" fillId="0" borderId="2" xfId="0" applyFont="1" applyFill="1" applyBorder="1" applyAlignment="1">
      <alignment horizontal="center" vertical="center"/>
    </xf>
    <xf numFmtId="0" fontId="42" fillId="0" borderId="0" xfId="58" applyFont="1" applyFill="1" applyAlignment="1">
      <alignment horizontal="left" vertical="center"/>
    </xf>
    <xf numFmtId="0" fontId="52" fillId="0" borderId="0" xfId="58" applyFont="1" applyFill="1" applyAlignment="1">
      <alignment horizontal="center" vertical="center"/>
    </xf>
    <xf numFmtId="0" fontId="34" fillId="0" borderId="0" xfId="0" applyFont="1" applyFill="1" applyAlignment="1">
      <alignment horizontal="right" vertical="center"/>
    </xf>
    <xf numFmtId="0" fontId="44" fillId="0" borderId="2" xfId="0" applyFont="1" applyFill="1" applyBorder="1" applyAlignment="1">
      <alignment horizontal="center" vertical="center"/>
    </xf>
    <xf numFmtId="181" fontId="34" fillId="0" borderId="4" xfId="0" applyNumberFormat="1" applyFont="1" applyFill="1" applyBorder="1" applyAlignment="1" applyProtection="1">
      <alignment horizontal="left" vertical="center"/>
      <protection locked="0"/>
    </xf>
    <xf numFmtId="0" fontId="34" fillId="0" borderId="4" xfId="0" applyFont="1" applyFill="1" applyBorder="1" applyAlignment="1">
      <alignment vertical="center"/>
    </xf>
    <xf numFmtId="0" fontId="34" fillId="0" borderId="10" xfId="0" applyFont="1" applyFill="1" applyBorder="1" applyAlignment="1">
      <alignment vertical="center"/>
    </xf>
    <xf numFmtId="0" fontId="43" fillId="0" borderId="10" xfId="0" applyFont="1" applyFill="1" applyBorder="1" applyAlignment="1">
      <alignment vertical="center"/>
    </xf>
    <xf numFmtId="0" fontId="53" fillId="0" borderId="0" xfId="0" applyFont="1" applyFill="1" applyAlignment="1">
      <alignment vertical="center"/>
    </xf>
    <xf numFmtId="0" fontId="53" fillId="0" borderId="2" xfId="0" applyFont="1" applyFill="1" applyBorder="1" applyAlignment="1">
      <alignment vertical="center"/>
    </xf>
    <xf numFmtId="0" fontId="34" fillId="0" borderId="5" xfId="0" applyFont="1" applyFill="1" applyBorder="1" applyAlignment="1">
      <alignment horizontal="left" vertical="center" wrapText="1"/>
    </xf>
    <xf numFmtId="0" fontId="34" fillId="2" borderId="0" xfId="0" applyFont="1" applyFill="1" applyAlignment="1">
      <alignment horizontal="right" vertical="center"/>
    </xf>
    <xf numFmtId="0" fontId="34" fillId="2" borderId="2" xfId="0" applyFont="1" applyFill="1" applyBorder="1" applyAlignment="1">
      <alignment vertical="center"/>
    </xf>
    <xf numFmtId="0" fontId="53" fillId="2" borderId="2" xfId="0" applyFont="1" applyFill="1" applyBorder="1" applyAlignment="1">
      <alignment vertical="center"/>
    </xf>
    <xf numFmtId="0" fontId="4" fillId="0" borderId="0" xfId="6" applyFont="1" applyAlignment="1"/>
    <xf numFmtId="0" fontId="0" fillId="0" borderId="0" xfId="6" applyAlignment="1"/>
    <xf numFmtId="0" fontId="0" fillId="0" borderId="0" xfId="6" applyAlignment="1">
      <alignment horizontal="center" vertical="center"/>
    </xf>
    <xf numFmtId="49" fontId="0" fillId="0" borderId="0" xfId="6" applyNumberFormat="1" applyAlignment="1"/>
    <xf numFmtId="0" fontId="54" fillId="0" borderId="0" xfId="6" applyFont="1" applyAlignment="1">
      <alignment horizontal="center"/>
    </xf>
    <xf numFmtId="0" fontId="4" fillId="0" borderId="0" xfId="6" applyFont="1" applyAlignment="1">
      <alignment horizontal="right"/>
    </xf>
    <xf numFmtId="49" fontId="4" fillId="0" borderId="0" xfId="6" applyNumberFormat="1" applyFont="1" applyAlignment="1">
      <alignment horizontal="center" vertical="center"/>
    </xf>
    <xf numFmtId="49" fontId="4" fillId="0" borderId="0" xfId="6" applyNumberFormat="1" applyFont="1" applyAlignment="1">
      <alignment horizontal="center"/>
    </xf>
    <xf numFmtId="0" fontId="4" fillId="0" borderId="0" xfId="6" applyFont="1" applyAlignment="1">
      <alignment horizontal="center" vertical="center"/>
    </xf>
    <xf numFmtId="49" fontId="4" fillId="0" borderId="0" xfId="6" applyNumberFormat="1" applyFont="1" applyAlignment="1"/>
  </cellXfs>
  <cellStyles count="61">
    <cellStyle name="常规" xfId="0" builtinId="0"/>
    <cellStyle name="常规_(定)打印版(20140430)2014年综合预算汇总(0507最终定稿)5.11改非义教" xfId="1"/>
    <cellStyle name="货币[0]" xfId="2" builtinId="7"/>
    <cellStyle name="20% - 强调文字颜色 3" xfId="3" builtinId="38"/>
    <cellStyle name="输入" xfId="4" builtinId="20"/>
    <cellStyle name="货币" xfId="5" builtinId="4"/>
    <cellStyle name="常规_2017年预算（参阅资料）12.12修改(3)" xfId="6"/>
    <cellStyle name="千位分隔[0]" xfId="7" builtinId="6"/>
    <cellStyle name="40% - 强调文字颜色 3" xfId="8" builtinId="39"/>
    <cellStyle name="差" xfId="9" builtinId="27"/>
    <cellStyle name="千位分隔" xfId="10" builtinId="3"/>
    <cellStyle name="常规_2008年专项预算" xfId="11"/>
    <cellStyle name="60% - 强调文字颜色 3" xfId="12" builtinId="40"/>
    <cellStyle name="超链接" xfId="13" builtinId="8"/>
    <cellStyle name="百分比" xfId="14" builtinId="5"/>
    <cellStyle name="已访问的超链接" xfId="15" builtinId="9"/>
    <cellStyle name="常规_管委会2016年部门预算公开" xfId="16"/>
    <cellStyle name="百分比 2" xfId="17"/>
    <cellStyle name="注释" xfId="18" builtinId="10"/>
    <cellStyle name="60% - 强调文字颜色 2" xfId="19" builtinId="36"/>
    <cellStyle name="标题 4" xfId="20" builtinId="19"/>
    <cellStyle name="警告文本" xfId="21" builtinId="11"/>
    <cellStyle name="标题" xfId="22" builtinId="15"/>
    <cellStyle name="常规_(市本级）2014资本经营预算表"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_Sheet2" xfId="36"/>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常规_(1)2004年财政收支计划表" xfId="59"/>
    <cellStyle name="常规_【市本级】" xfId="6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Documents\WeChat%20Files\a258113664\FileStorage\File\2022-09\2.2021&#24180;&#22320;&#26041;&#36130;&#25919;&#39044;&#31639;&#34920;&#65288;&#24102;&#20844;&#24335;&#65292;&#20197;&#27492;&#20026;&#20934;&#65289;(&#2603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topLeftCell="A15" workbookViewId="0">
      <selection activeCell="G28" sqref="G28"/>
    </sheetView>
  </sheetViews>
  <sheetFormatPr defaultColWidth="9" defaultRowHeight="14.25" outlineLevelCol="7"/>
  <cols>
    <col min="1" max="1" width="9" style="256"/>
    <col min="2" max="2" width="12.5" style="256" customWidth="1"/>
    <col min="3" max="4" width="9" style="256"/>
    <col min="5" max="5" width="38.125" style="256" customWidth="1"/>
    <col min="6" max="6" width="34" style="256" customWidth="1"/>
    <col min="7" max="7" width="13.25" style="257" customWidth="1"/>
    <col min="8" max="8" width="8.375" style="258" customWidth="1"/>
    <col min="9" max="16384" width="9" style="256"/>
  </cols>
  <sheetData>
    <row r="1" ht="22.5" customHeight="1" spans="1:8">
      <c r="A1" s="259" t="s">
        <v>0</v>
      </c>
      <c r="B1" s="259"/>
      <c r="C1" s="259"/>
      <c r="D1" s="259"/>
      <c r="E1" s="259"/>
      <c r="F1" s="259"/>
      <c r="G1" s="259"/>
      <c r="H1" s="259"/>
    </row>
    <row r="3" s="255" customFormat="1" ht="35" customHeight="1" spans="2:8">
      <c r="B3" s="260" t="s">
        <v>1</v>
      </c>
      <c r="C3" s="255" t="str">
        <f>表一2021年汨罗市一般公共预算收入表!A2</f>
        <v>2021年汨罗市一般公共预算收入表</v>
      </c>
      <c r="G3" s="261"/>
      <c r="H3" s="262"/>
    </row>
    <row r="4" s="255" customFormat="1" ht="35" customHeight="1" spans="2:8">
      <c r="B4" s="260" t="s">
        <v>2</v>
      </c>
      <c r="C4" s="255" t="str">
        <f>表二2021年汨罗市一般公共预算支出表!A2</f>
        <v>2021年汨罗市一般公共预算支出表</v>
      </c>
      <c r="G4" s="261"/>
      <c r="H4" s="262"/>
    </row>
    <row r="5" s="255" customFormat="1" ht="35" customHeight="1" spans="2:8">
      <c r="B5" s="260" t="s">
        <v>3</v>
      </c>
      <c r="C5" s="255" t="str">
        <f>表三2021年汨罗市一般公共预算本级收入表!A2</f>
        <v>2021年汨罗市一般公共预算本级收入表</v>
      </c>
      <c r="G5" s="261"/>
      <c r="H5" s="262"/>
    </row>
    <row r="6" s="255" customFormat="1" ht="35" customHeight="1" spans="2:8">
      <c r="B6" s="260" t="s">
        <v>4</v>
      </c>
      <c r="C6" s="255" t="str">
        <f>'表四2021年汨罗市一般公共预算本级支出表 '!A2</f>
        <v>2021年汨罗市一般公共预算本级支出表</v>
      </c>
      <c r="G6" s="261"/>
      <c r="H6" s="262"/>
    </row>
    <row r="7" s="255" customFormat="1" ht="35" customHeight="1" spans="2:8">
      <c r="B7" s="260" t="s">
        <v>5</v>
      </c>
      <c r="C7" s="255" t="s">
        <v>6</v>
      </c>
      <c r="G7" s="261"/>
      <c r="H7" s="262"/>
    </row>
    <row r="8" s="255" customFormat="1" ht="35" customHeight="1" spans="2:8">
      <c r="B8" s="260" t="s">
        <v>7</v>
      </c>
      <c r="C8" s="255" t="s">
        <v>8</v>
      </c>
      <c r="G8" s="261"/>
      <c r="H8" s="262"/>
    </row>
    <row r="9" s="255" customFormat="1" ht="35" customHeight="1" spans="2:8">
      <c r="B9" s="260" t="s">
        <v>9</v>
      </c>
      <c r="C9" s="255" t="str">
        <f>表七2021年汨罗市一般公共预算税收返还和转移支付预算情况表!A2</f>
        <v>2021年汨罗市一般公共预算税收返还和转移支付预算情况表</v>
      </c>
      <c r="G9" s="261"/>
      <c r="H9" s="262"/>
    </row>
    <row r="10" s="255" customFormat="1" ht="35" customHeight="1" spans="2:8">
      <c r="B10" s="260" t="s">
        <v>10</v>
      </c>
      <c r="C10" s="255" t="s">
        <v>11</v>
      </c>
      <c r="G10" s="261"/>
      <c r="H10" s="262"/>
    </row>
    <row r="11" s="255" customFormat="1" ht="35" customHeight="1" spans="2:8">
      <c r="B11" s="260" t="s">
        <v>12</v>
      </c>
      <c r="C11" s="255" t="str">
        <f>表九2021年汨罗市政府性基金预算收入表!A2</f>
        <v>2021年汨罗市政府性基金预算收入表</v>
      </c>
      <c r="G11" s="261"/>
      <c r="H11" s="262"/>
    </row>
    <row r="12" s="255" customFormat="1" ht="35" customHeight="1" spans="2:8">
      <c r="B12" s="260" t="s">
        <v>13</v>
      </c>
      <c r="C12" s="255" t="str">
        <f>表十2021年罗市政府性基金预算支出表!A2</f>
        <v>2021年汨罗市政府性基金预算支出表</v>
      </c>
      <c r="G12" s="261"/>
      <c r="H12" s="262"/>
    </row>
    <row r="13" s="255" customFormat="1" ht="35" customHeight="1" spans="2:8">
      <c r="B13" s="260" t="s">
        <v>14</v>
      </c>
      <c r="C13" s="255" t="str">
        <f>表十一2021年汨罗市本级政府性基金预算收入表!A2</f>
        <v>2021年汨罗市本级政府性基金预算收入表</v>
      </c>
      <c r="G13" s="261"/>
      <c r="H13" s="262"/>
    </row>
    <row r="14" s="255" customFormat="1" ht="35" customHeight="1" spans="2:8">
      <c r="B14" s="260" t="s">
        <v>15</v>
      </c>
      <c r="C14" s="255" t="str">
        <f>表十二2021年汨罗市本级政府性基金预算支出表!A2</f>
        <v>2021年汨罗市本级政府性基金预算支出表</v>
      </c>
      <c r="G14" s="261"/>
      <c r="H14" s="262"/>
    </row>
    <row r="15" s="255" customFormat="1" ht="35" customHeight="1" spans="2:8">
      <c r="B15" s="260" t="s">
        <v>16</v>
      </c>
      <c r="C15" s="255" t="str">
        <f>表十三2021年汨罗市政府性基金转移支付预算情况表!A2</f>
        <v>2021年汨罗市政府性基金转移支付预算情况表</v>
      </c>
      <c r="G15" s="261"/>
      <c r="H15" s="262"/>
    </row>
    <row r="16" s="255" customFormat="1" ht="35" customHeight="1" spans="2:8">
      <c r="B16" s="260" t="s">
        <v>17</v>
      </c>
      <c r="C16" s="255" t="str">
        <f>'表十四2021年汨罗市本级对乡镇政府基金预算转移支付表（分科目'!A2</f>
        <v>2021年汨罗市本级对乡镇政府基金预算转移支付表（分科目）</v>
      </c>
      <c r="G16" s="261"/>
      <c r="H16" s="262"/>
    </row>
    <row r="17" s="255" customFormat="1" ht="35" customHeight="1" spans="2:8">
      <c r="B17" s="260" t="s">
        <v>18</v>
      </c>
      <c r="C17" s="255" t="str">
        <f>'表十五2021年汨罗市本级对乡镇政府基金预算转移支付表（分地区'!A2</f>
        <v>2021年汨罗市本级对乡镇政府基金预算转移支付表（分地区）</v>
      </c>
      <c r="G17" s="261"/>
      <c r="H17" s="262"/>
    </row>
    <row r="18" s="255" customFormat="1" ht="35" customHeight="1" spans="2:8">
      <c r="B18" s="260" t="s">
        <v>19</v>
      </c>
      <c r="C18" s="255" t="str">
        <f>表十六2021年汨罗市国有资本经营预算收入表!A2</f>
        <v>2021年汨罗市国有资本预算收入预算表</v>
      </c>
      <c r="G18" s="261"/>
      <c r="H18" s="262"/>
    </row>
    <row r="19" s="255" customFormat="1" ht="35" customHeight="1" spans="2:8">
      <c r="B19" s="260" t="s">
        <v>20</v>
      </c>
      <c r="C19" s="255" t="str">
        <f>表十七2021年汨罗市国有资本经营预算支出表!A2</f>
        <v>2021年汨罗市国有资本经营预算支出表</v>
      </c>
      <c r="G19" s="261"/>
      <c r="H19" s="262"/>
    </row>
    <row r="20" s="255" customFormat="1" ht="35" customHeight="1" spans="1:8">
      <c r="A20" s="256"/>
      <c r="B20" s="260" t="s">
        <v>21</v>
      </c>
      <c r="C20" s="255" t="str">
        <f>表十八2021年汨罗市本级国有资本经营预算收入表!A2</f>
        <v>2021年汨罗市本级国有资本经营预算收入表</v>
      </c>
      <c r="D20" s="256"/>
      <c r="E20" s="256"/>
      <c r="F20" s="256"/>
      <c r="G20" s="261"/>
      <c r="H20" s="262"/>
    </row>
    <row r="21" s="255" customFormat="1" ht="35" customHeight="1" spans="1:8">
      <c r="A21" s="256"/>
      <c r="B21" s="260" t="s">
        <v>22</v>
      </c>
      <c r="C21" s="255" t="str">
        <f>表十九2021年汨罗市本级国有资本经营预算支出表!A2</f>
        <v>2021年汨罗市本级国有资本经营预算支出表</v>
      </c>
      <c r="D21" s="256"/>
      <c r="E21" s="256"/>
      <c r="F21" s="256"/>
      <c r="G21" s="263"/>
      <c r="H21" s="264"/>
    </row>
    <row r="22" s="255" customFormat="1" ht="35" customHeight="1" spans="1:8">
      <c r="A22" s="256"/>
      <c r="B22" s="260" t="s">
        <v>23</v>
      </c>
      <c r="C22" s="255" t="str">
        <f>'表二十汨罗市本级对乡镇国有资本经营预算转移支付表 （分科目）'!A2</f>
        <v>2021年汨罗市本级对乡镇国有资本经营预算转移支付表
（分科目）</v>
      </c>
      <c r="D22" s="256"/>
      <c r="E22" s="256"/>
      <c r="F22" s="256"/>
      <c r="G22" s="263"/>
      <c r="H22" s="264"/>
    </row>
    <row r="23" s="255" customFormat="1" ht="35" customHeight="1" spans="1:8">
      <c r="A23" s="256"/>
      <c r="B23" s="260" t="s">
        <v>24</v>
      </c>
      <c r="C23" s="255" t="str">
        <f>'二十一市本级对乡镇国有资本经营预算转移支付表 （分地区）'!A2</f>
        <v>2021年汨罗市本级对乡镇国有资本经营预算转移支付表
（分地区）</v>
      </c>
      <c r="D23" s="256"/>
      <c r="E23" s="256"/>
      <c r="F23" s="256"/>
      <c r="G23" s="263"/>
      <c r="H23" s="264"/>
    </row>
    <row r="24" ht="35" customHeight="1" spans="2:3">
      <c r="B24" s="260" t="s">
        <v>25</v>
      </c>
      <c r="C24" s="255" t="str">
        <f>表二十二2021年汨罗市社会保险基金收入表!A2</f>
        <v>2021年汨罗市社会保险基金收入表</v>
      </c>
    </row>
    <row r="25" ht="35" customHeight="1" spans="2:3">
      <c r="B25" s="260" t="s">
        <v>26</v>
      </c>
      <c r="C25" s="255" t="str">
        <f>表二十三2021年汨罗市社会保险基金支出表!A2</f>
        <v>2021年汨罗市社会保险基金支出表</v>
      </c>
    </row>
    <row r="26" ht="35" customHeight="1" spans="2:3">
      <c r="B26" s="260" t="s">
        <v>27</v>
      </c>
      <c r="C26" s="255" t="str">
        <f>表二十四2021年汨罗市政府一般债务限额和余额情况表!A2</f>
        <v>2020年汨罗市政府一般债务限额和余额情况表</v>
      </c>
    </row>
    <row r="27" ht="35" customHeight="1" spans="2:3">
      <c r="B27" s="260" t="s">
        <v>28</v>
      </c>
      <c r="C27" s="255" t="str">
        <f>表二十五2021年汨罗市政府专项债务限额和余额情况表!A2</f>
        <v>2020年汨罗市政府专项债务限额和余额情况表</v>
      </c>
    </row>
    <row r="28" ht="31.5" customHeight="1" spans="2:3">
      <c r="B28" s="260" t="s">
        <v>29</v>
      </c>
      <c r="C28" s="256" t="str">
        <f>表二十六2021年汨罗市地方债务情况汇总表!A2</f>
        <v>汨罗市地方债务情况汇总表</v>
      </c>
    </row>
    <row r="29" ht="27" customHeight="1" spans="2:3">
      <c r="B29" s="260" t="s">
        <v>30</v>
      </c>
      <c r="C29" s="256" t="str">
        <f>表二十七2021年汨罗市“三公”经费预算表!A2</f>
        <v>2021年汨罗市“三公”经费预算表</v>
      </c>
    </row>
    <row r="30" customHeight="1" spans="7:7">
      <c r="G30"/>
    </row>
    <row r="31" ht="30.75" customHeight="1"/>
    <row r="32" customHeight="1"/>
    <row r="33" customHeight="1"/>
    <row r="34" ht="30" customHeight="1"/>
  </sheetData>
  <mergeCells count="3">
    <mergeCell ref="A1:G1"/>
    <mergeCell ref="G29:G30"/>
    <mergeCell ref="G32:G33"/>
  </mergeCells>
  <pageMargins left="0.74990626395218" right="0.511805555555556" top="0.999874956025852" bottom="0.999874956025852" header="0.499937478012926" footer="0.499937478012926"/>
  <pageSetup paperSize="9" firstPageNumber="0" orientation="portrait"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7"/>
  <sheetViews>
    <sheetView showZeros="0" workbookViewId="0">
      <selection activeCell="F11" sqref="F11"/>
    </sheetView>
  </sheetViews>
  <sheetFormatPr defaultColWidth="9" defaultRowHeight="14.25" outlineLevelCol="1"/>
  <cols>
    <col min="1" max="1" width="50.625" style="159" customWidth="1"/>
    <col min="2" max="2" width="23.875" style="159" customWidth="1"/>
    <col min="3" max="16384" width="9" style="159"/>
  </cols>
  <sheetData>
    <row r="1" s="156" customFormat="1" ht="17.25" customHeight="1" spans="1:1">
      <c r="A1" s="44" t="s">
        <v>1252</v>
      </c>
    </row>
    <row r="2" s="157" customFormat="1" ht="21.75" customHeight="1" spans="1:2">
      <c r="A2" s="160" t="s">
        <v>1253</v>
      </c>
      <c r="B2" s="160"/>
    </row>
    <row r="3" ht="23.25" customHeight="1" spans="1:2">
      <c r="A3" s="161"/>
      <c r="B3" s="162" t="s">
        <v>33</v>
      </c>
    </row>
    <row r="4" s="158" customFormat="1" ht="29.25" customHeight="1" spans="1:2">
      <c r="A4" s="163" t="s">
        <v>34</v>
      </c>
      <c r="B4" s="163" t="s">
        <v>35</v>
      </c>
    </row>
    <row r="5" s="158" customFormat="1" ht="24.95" customHeight="1" spans="1:2">
      <c r="A5" s="164" t="s">
        <v>1254</v>
      </c>
      <c r="B5" s="129"/>
    </row>
    <row r="6" s="158" customFormat="1" ht="24.95" customHeight="1" spans="1:2">
      <c r="A6" s="164" t="s">
        <v>1255</v>
      </c>
      <c r="B6" s="129"/>
    </row>
    <row r="7" s="158" customFormat="1" ht="24.95" customHeight="1" spans="1:2">
      <c r="A7" s="164" t="s">
        <v>1256</v>
      </c>
      <c r="B7" s="129"/>
    </row>
    <row r="8" s="158" customFormat="1" ht="24.95" customHeight="1" spans="1:2">
      <c r="A8" s="164" t="s">
        <v>1257</v>
      </c>
      <c r="B8" s="129"/>
    </row>
    <row r="9" s="158" customFormat="1" ht="24.95" customHeight="1" spans="1:2">
      <c r="A9" s="164" t="s">
        <v>1258</v>
      </c>
      <c r="B9" s="129"/>
    </row>
    <row r="10" s="158" customFormat="1" ht="24.95" customHeight="1" spans="1:2">
      <c r="A10" s="164" t="s">
        <v>1259</v>
      </c>
      <c r="B10" s="129"/>
    </row>
    <row r="11" s="158" customFormat="1" ht="24.95" customHeight="1" spans="1:2">
      <c r="A11" s="164" t="s">
        <v>1260</v>
      </c>
      <c r="B11" s="129">
        <v>168000</v>
      </c>
    </row>
    <row r="12" s="158" customFormat="1" ht="24.95" customHeight="1" spans="1:2">
      <c r="A12" s="164" t="s">
        <v>1261</v>
      </c>
      <c r="B12" s="129"/>
    </row>
    <row r="13" s="158" customFormat="1" ht="24.95" customHeight="1" spans="1:2">
      <c r="A13" s="164" t="s">
        <v>1262</v>
      </c>
      <c r="B13" s="129"/>
    </row>
    <row r="14" s="158" customFormat="1" ht="24.95" customHeight="1" spans="1:2">
      <c r="A14" s="164" t="s">
        <v>1263</v>
      </c>
      <c r="B14" s="129">
        <v>2200</v>
      </c>
    </row>
    <row r="15" s="158" customFormat="1" ht="24.95" customHeight="1" spans="1:2">
      <c r="A15" s="164" t="s">
        <v>1264</v>
      </c>
      <c r="B15" s="129"/>
    </row>
    <row r="16" s="158" customFormat="1" ht="24.95" customHeight="1" spans="1:2">
      <c r="A16" s="164" t="s">
        <v>1265</v>
      </c>
      <c r="B16" s="129"/>
    </row>
    <row r="17" s="158" customFormat="1" ht="24.95" customHeight="1" spans="1:2">
      <c r="A17" s="164" t="s">
        <v>1266</v>
      </c>
      <c r="B17" s="129"/>
    </row>
    <row r="18" s="158" customFormat="1" ht="24.95" customHeight="1" spans="1:2">
      <c r="A18" s="164" t="s">
        <v>1267</v>
      </c>
      <c r="B18" s="129">
        <v>800</v>
      </c>
    </row>
    <row r="19" s="158" customFormat="1" ht="24.95" customHeight="1" spans="1:2">
      <c r="A19" s="164" t="s">
        <v>1268</v>
      </c>
      <c r="B19" s="129"/>
    </row>
    <row r="20" s="158" customFormat="1" ht="24.95" customHeight="1" spans="1:2">
      <c r="A20" s="164" t="s">
        <v>1269</v>
      </c>
      <c r="B20" s="129">
        <v>45000</v>
      </c>
    </row>
    <row r="21" s="158" customFormat="1" ht="24.95" customHeight="1" spans="1:2">
      <c r="A21" s="164" t="s">
        <v>1270</v>
      </c>
      <c r="B21" s="129"/>
    </row>
    <row r="22" s="158" customFormat="1" ht="24.95" customHeight="1" spans="1:2">
      <c r="A22" s="165"/>
      <c r="B22" s="129"/>
    </row>
    <row r="23" s="158" customFormat="1" ht="24.95" customHeight="1" spans="1:2">
      <c r="A23" s="132"/>
      <c r="B23" s="129"/>
    </row>
    <row r="24" s="158" customFormat="1" ht="24.95" customHeight="1" spans="1:2">
      <c r="A24" s="132"/>
      <c r="B24" s="129"/>
    </row>
    <row r="25" s="158" customFormat="1" ht="24.95" customHeight="1" spans="1:2">
      <c r="A25" s="132"/>
      <c r="B25" s="129"/>
    </row>
    <row r="26" s="158" customFormat="1" ht="24.95" customHeight="1" spans="1:2">
      <c r="A26" s="132" t="s">
        <v>1271</v>
      </c>
      <c r="B26" s="129">
        <f>SUM(B5:B21)</f>
        <v>216000</v>
      </c>
    </row>
    <row r="27" s="158" customFormat="1" ht="24.95" customHeight="1" spans="1:2">
      <c r="A27" s="133" t="s">
        <v>1272</v>
      </c>
      <c r="B27" s="129"/>
    </row>
    <row r="28" s="158" customFormat="1" ht="24.95" customHeight="1" spans="1:2">
      <c r="A28" s="129" t="s">
        <v>1273</v>
      </c>
      <c r="B28" s="129">
        <v>0</v>
      </c>
    </row>
    <row r="29" s="158" customFormat="1" ht="24.95" customHeight="1" spans="1:2">
      <c r="A29" s="129" t="s">
        <v>1274</v>
      </c>
      <c r="B29" s="129">
        <v>0</v>
      </c>
    </row>
    <row r="30" s="158" customFormat="1" ht="24.95" customHeight="1" spans="1:2">
      <c r="A30" s="129" t="s">
        <v>1275</v>
      </c>
      <c r="B30" s="129">
        <v>0</v>
      </c>
    </row>
    <row r="31" s="158" customFormat="1" ht="24.95" customHeight="1" spans="1:2">
      <c r="A31" s="129" t="s">
        <v>1276</v>
      </c>
      <c r="B31" s="129"/>
    </row>
    <row r="32" s="158" customFormat="1" ht="24.95" customHeight="1" spans="1:2">
      <c r="A32" s="129" t="s">
        <v>1277</v>
      </c>
      <c r="B32" s="129">
        <v>0</v>
      </c>
    </row>
    <row r="33" s="158" customFormat="1" ht="24.95" customHeight="1" spans="1:2">
      <c r="A33" s="129" t="s">
        <v>1278</v>
      </c>
      <c r="B33" s="129">
        <v>0</v>
      </c>
    </row>
    <row r="34" s="158" customFormat="1" ht="24.95" customHeight="1" spans="1:2">
      <c r="A34" s="134" t="s">
        <v>1279</v>
      </c>
      <c r="B34" s="129">
        <v>0</v>
      </c>
    </row>
    <row r="35" s="158" customFormat="1" ht="24.95" customHeight="1" spans="1:2">
      <c r="A35" s="134" t="s">
        <v>1280</v>
      </c>
      <c r="B35" s="129">
        <v>0</v>
      </c>
    </row>
    <row r="36" s="158" customFormat="1" ht="24.95" customHeight="1" spans="1:2">
      <c r="A36" s="134"/>
      <c r="B36" s="129"/>
    </row>
    <row r="37" s="158" customFormat="1" ht="24.95" customHeight="1" spans="1:2">
      <c r="A37" s="132" t="s">
        <v>1281</v>
      </c>
      <c r="B37" s="129">
        <f>B26+B27</f>
        <v>216000</v>
      </c>
    </row>
    <row r="38" s="158" customFormat="1" ht="13.5" customHeight="1"/>
    <row r="39" s="158" customFormat="1" ht="13.5" customHeight="1"/>
    <row r="40" s="158" customFormat="1" ht="13.5" customHeight="1"/>
    <row r="41" s="158" customFormat="1" ht="13.5" customHeight="1"/>
    <row r="42" s="158" customFormat="1" ht="13.5" customHeight="1"/>
    <row r="43" s="158" customFormat="1" ht="13.5" customHeight="1"/>
    <row r="44" s="158" customFormat="1" ht="13.5" customHeight="1"/>
    <row r="45" s="158" customFormat="1" ht="13.5" customHeight="1"/>
    <row r="46" s="158" customFormat="1" ht="13.5" customHeight="1"/>
    <row r="47" s="158" customFormat="1" ht="13.5" customHeight="1"/>
    <row r="48" s="158" customFormat="1" ht="13.5" customHeight="1"/>
    <row r="49" s="158" customFormat="1" ht="13.5" customHeight="1"/>
    <row r="50" s="158" customFormat="1" ht="13.5" customHeight="1"/>
    <row r="51" s="158" customFormat="1" ht="13.5" customHeight="1"/>
    <row r="52" s="158" customFormat="1" ht="13.5" customHeight="1"/>
    <row r="53" s="158" customFormat="1" ht="13.5" customHeight="1"/>
    <row r="54" s="158" customFormat="1" ht="13.5" customHeight="1"/>
    <row r="55" s="158" customFormat="1" ht="13.5" customHeight="1"/>
    <row r="56" s="158" customFormat="1" ht="13.5" customHeight="1"/>
    <row r="57" s="158" customFormat="1" ht="13.5" customHeight="1"/>
    <row r="58" s="158" customFormat="1" ht="13.5" customHeight="1"/>
    <row r="59" s="158" customFormat="1" ht="13.5" customHeight="1"/>
    <row r="60" s="158" customFormat="1" ht="13.5" customHeight="1"/>
    <row r="61" s="158" customFormat="1" ht="13.5" customHeight="1"/>
    <row r="62" s="158" customFormat="1" ht="13.5" customHeight="1"/>
    <row r="63" spans="1:1">
      <c r="A63" s="158"/>
    </row>
    <row r="64" spans="1:1">
      <c r="A64" s="158"/>
    </row>
    <row r="65" spans="1:1">
      <c r="A65" s="158"/>
    </row>
    <row r="66" spans="1:1">
      <c r="A66" s="158"/>
    </row>
    <row r="67" spans="1:1">
      <c r="A67" s="158"/>
    </row>
    <row r="68" spans="1:1">
      <c r="A68" s="158"/>
    </row>
    <row r="69" spans="1:1">
      <c r="A69" s="158"/>
    </row>
    <row r="70" spans="1:1">
      <c r="A70" s="158"/>
    </row>
    <row r="71" spans="1:1">
      <c r="A71" s="158"/>
    </row>
    <row r="72" spans="1:1">
      <c r="A72" s="158"/>
    </row>
    <row r="73" spans="1:1">
      <c r="A73" s="158"/>
    </row>
    <row r="74" spans="1:1">
      <c r="A74" s="158"/>
    </row>
    <row r="75" spans="1:1">
      <c r="A75" s="158"/>
    </row>
    <row r="76" spans="1:1">
      <c r="A76" s="158"/>
    </row>
    <row r="77" spans="1:1">
      <c r="A77" s="158"/>
    </row>
    <row r="78" spans="1:1">
      <c r="A78" s="158"/>
    </row>
    <row r="79" spans="1:1">
      <c r="A79" s="158"/>
    </row>
    <row r="80" spans="1:1">
      <c r="A80" s="158"/>
    </row>
    <row r="81" spans="1:1">
      <c r="A81" s="158"/>
    </row>
    <row r="82" spans="1:1">
      <c r="A82" s="158"/>
    </row>
    <row r="83" spans="1:1">
      <c r="A83" s="158"/>
    </row>
    <row r="84" spans="1:1">
      <c r="A84" s="158"/>
    </row>
    <row r="85" spans="1:1">
      <c r="A85" s="158"/>
    </row>
    <row r="86" spans="1:1">
      <c r="A86" s="158"/>
    </row>
    <row r="87" spans="1:1">
      <c r="A87" s="158"/>
    </row>
    <row r="88" spans="1:1">
      <c r="A88" s="158"/>
    </row>
    <row r="89" spans="1:1">
      <c r="A89" s="158"/>
    </row>
    <row r="90" spans="1:1">
      <c r="A90" s="158"/>
    </row>
    <row r="91" spans="1:1">
      <c r="A91" s="158"/>
    </row>
    <row r="92" spans="1:1">
      <c r="A92" s="158"/>
    </row>
    <row r="93" spans="1:1">
      <c r="A93" s="158"/>
    </row>
    <row r="94" spans="1:1">
      <c r="A94" s="158"/>
    </row>
    <row r="95" spans="1:1">
      <c r="A95" s="158"/>
    </row>
    <row r="96" spans="1:1">
      <c r="A96" s="158"/>
    </row>
    <row r="97" spans="1:1">
      <c r="A97" s="158"/>
    </row>
    <row r="98" spans="1:1">
      <c r="A98" s="158"/>
    </row>
    <row r="99" spans="1:1">
      <c r="A99" s="158"/>
    </row>
    <row r="100" spans="1:1">
      <c r="A100" s="158"/>
    </row>
    <row r="101" spans="1:1">
      <c r="A101" s="158"/>
    </row>
    <row r="102" spans="1:1">
      <c r="A102" s="158"/>
    </row>
    <row r="103" spans="1:1">
      <c r="A103" s="158"/>
    </row>
    <row r="104" spans="1:1">
      <c r="A104" s="158"/>
    </row>
    <row r="105" spans="1:1">
      <c r="A105" s="158"/>
    </row>
    <row r="106" spans="1:1">
      <c r="A106" s="158"/>
    </row>
    <row r="107" spans="1:1">
      <c r="A107" s="158"/>
    </row>
    <row r="108" spans="1:1">
      <c r="A108" s="158"/>
    </row>
    <row r="109" spans="1:1">
      <c r="A109" s="158"/>
    </row>
    <row r="110" spans="1:1">
      <c r="A110" s="158"/>
    </row>
    <row r="111" spans="1:1">
      <c r="A111" s="158"/>
    </row>
    <row r="112" spans="1:1">
      <c r="A112" s="158"/>
    </row>
    <row r="113" spans="1:1">
      <c r="A113" s="158"/>
    </row>
    <row r="114" spans="1:1">
      <c r="A114" s="158"/>
    </row>
    <row r="115" spans="1:1">
      <c r="A115" s="158"/>
    </row>
    <row r="116" spans="1:1">
      <c r="A116" s="158"/>
    </row>
    <row r="117" spans="1:1">
      <c r="A117" s="158"/>
    </row>
    <row r="118" spans="1:1">
      <c r="A118" s="158"/>
    </row>
    <row r="119" spans="1:1">
      <c r="A119" s="158"/>
    </row>
    <row r="120" spans="1:1">
      <c r="A120" s="158"/>
    </row>
    <row r="121" spans="1:1">
      <c r="A121" s="158"/>
    </row>
    <row r="122" spans="1:1">
      <c r="A122" s="158"/>
    </row>
    <row r="123" spans="1:1">
      <c r="A123" s="158"/>
    </row>
    <row r="124" spans="1:1">
      <c r="A124" s="158"/>
    </row>
    <row r="125" spans="1:1">
      <c r="A125" s="158"/>
    </row>
    <row r="126" spans="1:1">
      <c r="A126" s="158"/>
    </row>
    <row r="127" spans="1:1">
      <c r="A127" s="158"/>
    </row>
    <row r="128" spans="1:1">
      <c r="A128" s="158"/>
    </row>
    <row r="129" spans="1:1">
      <c r="A129" s="158"/>
    </row>
    <row r="130" spans="1:1">
      <c r="A130" s="158"/>
    </row>
    <row r="131" spans="1:1">
      <c r="A131" s="158"/>
    </row>
    <row r="132" spans="1:1">
      <c r="A132" s="158"/>
    </row>
    <row r="133" spans="1:1">
      <c r="A133" s="158"/>
    </row>
    <row r="134" spans="1:1">
      <c r="A134" s="158"/>
    </row>
    <row r="135" spans="1:1">
      <c r="A135" s="158"/>
    </row>
    <row r="136" spans="1:1">
      <c r="A136" s="158"/>
    </row>
    <row r="137" spans="1:1">
      <c r="A137" s="158"/>
    </row>
    <row r="138" spans="1:1">
      <c r="A138" s="158"/>
    </row>
    <row r="139" spans="1:1">
      <c r="A139" s="158"/>
    </row>
    <row r="140" spans="1:1">
      <c r="A140" s="158"/>
    </row>
    <row r="141" spans="1:1">
      <c r="A141" s="158"/>
    </row>
    <row r="142" spans="1:1">
      <c r="A142" s="158"/>
    </row>
    <row r="143" spans="1:1">
      <c r="A143" s="158"/>
    </row>
    <row r="144" spans="1:1">
      <c r="A144" s="158"/>
    </row>
    <row r="145" spans="1:1">
      <c r="A145" s="158"/>
    </row>
    <row r="146" spans="1:1">
      <c r="A146" s="158"/>
    </row>
    <row r="147" spans="1:1">
      <c r="A147" s="158"/>
    </row>
    <row r="148" spans="1:1">
      <c r="A148" s="158"/>
    </row>
    <row r="149" spans="1:1">
      <c r="A149" s="158"/>
    </row>
    <row r="150" spans="1:1">
      <c r="A150" s="158"/>
    </row>
    <row r="151" spans="1:1">
      <c r="A151" s="158"/>
    </row>
    <row r="152" spans="1:1">
      <c r="A152" s="158"/>
    </row>
    <row r="153" spans="1:1">
      <c r="A153" s="158"/>
    </row>
    <row r="154" spans="1:1">
      <c r="A154" s="158"/>
    </row>
    <row r="155" spans="1:1">
      <c r="A155" s="158"/>
    </row>
    <row r="156" spans="1:1">
      <c r="A156" s="158"/>
    </row>
    <row r="157" spans="1:1">
      <c r="A157" s="158"/>
    </row>
    <row r="158" spans="1:1">
      <c r="A158" s="158"/>
    </row>
    <row r="159" spans="1:1">
      <c r="A159" s="158"/>
    </row>
    <row r="160" spans="1:1">
      <c r="A160" s="158"/>
    </row>
    <row r="161" spans="1:1">
      <c r="A161" s="158"/>
    </row>
    <row r="162" spans="1:1">
      <c r="A162" s="158"/>
    </row>
    <row r="163" spans="1:1">
      <c r="A163" s="158"/>
    </row>
    <row r="164" spans="1:1">
      <c r="A164" s="158"/>
    </row>
    <row r="165" spans="1:1">
      <c r="A165" s="158"/>
    </row>
    <row r="166" spans="1:1">
      <c r="A166" s="158"/>
    </row>
    <row r="167" spans="1:1">
      <c r="A167" s="158"/>
    </row>
    <row r="168" spans="1:1">
      <c r="A168" s="158"/>
    </row>
    <row r="169" spans="1:1">
      <c r="A169" s="158"/>
    </row>
    <row r="170" spans="1:1">
      <c r="A170" s="158"/>
    </row>
    <row r="171" spans="1:1">
      <c r="A171" s="158"/>
    </row>
    <row r="172" spans="1:1">
      <c r="A172" s="158"/>
    </row>
    <row r="173" spans="1:1">
      <c r="A173" s="158"/>
    </row>
    <row r="174" spans="1:1">
      <c r="A174" s="158"/>
    </row>
    <row r="175" spans="1:1">
      <c r="A175" s="158"/>
    </row>
    <row r="176" spans="1:1">
      <c r="A176" s="158"/>
    </row>
    <row r="177" spans="1:1">
      <c r="A177" s="158"/>
    </row>
    <row r="178" spans="1:1">
      <c r="A178" s="158"/>
    </row>
    <row r="179" spans="1:1">
      <c r="A179" s="158"/>
    </row>
    <row r="180" spans="1:1">
      <c r="A180" s="158"/>
    </row>
    <row r="181" spans="1:1">
      <c r="A181" s="158"/>
    </row>
    <row r="182" spans="1:1">
      <c r="A182" s="158"/>
    </row>
    <row r="183" spans="1:1">
      <c r="A183" s="158"/>
    </row>
    <row r="184" spans="1:1">
      <c r="A184" s="158"/>
    </row>
    <row r="185" spans="1:1">
      <c r="A185" s="158"/>
    </row>
    <row r="186" spans="1:1">
      <c r="A186" s="158"/>
    </row>
    <row r="187" spans="1:1">
      <c r="A187" s="158"/>
    </row>
    <row r="188" spans="1:1">
      <c r="A188" s="158"/>
    </row>
    <row r="189" spans="1:1">
      <c r="A189" s="158"/>
    </row>
    <row r="190" spans="1:1">
      <c r="A190" s="158"/>
    </row>
    <row r="191" spans="1:1">
      <c r="A191" s="158"/>
    </row>
    <row r="192" spans="1:1">
      <c r="A192" s="158"/>
    </row>
    <row r="193" spans="1:1">
      <c r="A193" s="158"/>
    </row>
    <row r="194" spans="1:1">
      <c r="A194" s="158"/>
    </row>
    <row r="195" spans="1:1">
      <c r="A195" s="158"/>
    </row>
    <row r="196" spans="1:1">
      <c r="A196" s="158"/>
    </row>
    <row r="197" spans="1:1">
      <c r="A197" s="158"/>
    </row>
    <row r="198" spans="1:1">
      <c r="A198" s="158"/>
    </row>
    <row r="199" spans="1:1">
      <c r="A199" s="158"/>
    </row>
    <row r="200" spans="1:1">
      <c r="A200" s="158"/>
    </row>
    <row r="201" spans="1:1">
      <c r="A201" s="158"/>
    </row>
    <row r="202" spans="1:1">
      <c r="A202" s="158"/>
    </row>
    <row r="203" spans="1:1">
      <c r="A203" s="158"/>
    </row>
    <row r="204" spans="1:1">
      <c r="A204" s="158"/>
    </row>
    <row r="205" spans="1:1">
      <c r="A205" s="158"/>
    </row>
    <row r="206" spans="1:1">
      <c r="A206" s="158"/>
    </row>
    <row r="207" spans="1:1">
      <c r="A207" s="158"/>
    </row>
    <row r="208" spans="1:1">
      <c r="A208" s="158"/>
    </row>
    <row r="209" spans="1:1">
      <c r="A209" s="158"/>
    </row>
    <row r="210" spans="1:1">
      <c r="A210" s="158"/>
    </row>
    <row r="211" spans="1:1">
      <c r="A211" s="158"/>
    </row>
    <row r="212" spans="1:1">
      <c r="A212" s="158"/>
    </row>
    <row r="213" spans="1:1">
      <c r="A213" s="158"/>
    </row>
    <row r="214" spans="1:1">
      <c r="A214" s="158"/>
    </row>
    <row r="215" spans="1:1">
      <c r="A215" s="158"/>
    </row>
    <row r="216" spans="1:1">
      <c r="A216" s="158"/>
    </row>
    <row r="217" spans="1:1">
      <c r="A217" s="158"/>
    </row>
    <row r="218" spans="1:1">
      <c r="A218" s="158"/>
    </row>
    <row r="219" spans="1:1">
      <c r="A219" s="158"/>
    </row>
    <row r="220" spans="1:1">
      <c r="A220" s="158"/>
    </row>
    <row r="221" spans="1:1">
      <c r="A221" s="158"/>
    </row>
    <row r="222" spans="1:1">
      <c r="A222" s="158"/>
    </row>
    <row r="223" spans="1:1">
      <c r="A223" s="158"/>
    </row>
    <row r="224" spans="1:1">
      <c r="A224" s="158"/>
    </row>
    <row r="225" spans="1:1">
      <c r="A225" s="158"/>
    </row>
    <row r="226" spans="1:1">
      <c r="A226" s="158"/>
    </row>
    <row r="227" spans="1:1">
      <c r="A227" s="158"/>
    </row>
    <row r="228" spans="1:1">
      <c r="A228" s="158"/>
    </row>
    <row r="229" spans="1:1">
      <c r="A229" s="158"/>
    </row>
    <row r="230" spans="1:1">
      <c r="A230" s="158"/>
    </row>
    <row r="231" spans="1:1">
      <c r="A231" s="158"/>
    </row>
    <row r="232" spans="1:1">
      <c r="A232" s="158"/>
    </row>
    <row r="233" spans="1:1">
      <c r="A233" s="158"/>
    </row>
    <row r="234" spans="1:1">
      <c r="A234" s="158"/>
    </row>
    <row r="235" spans="1:1">
      <c r="A235" s="158"/>
    </row>
    <row r="236" spans="1:1">
      <c r="A236" s="158"/>
    </row>
    <row r="237" spans="1:1">
      <c r="A237" s="158"/>
    </row>
    <row r="238" spans="1:1">
      <c r="A238" s="158"/>
    </row>
    <row r="239" spans="1:1">
      <c r="A239" s="158"/>
    </row>
    <row r="240" spans="1:1">
      <c r="A240" s="158"/>
    </row>
    <row r="241" spans="1:1">
      <c r="A241" s="158"/>
    </row>
    <row r="242" spans="1:1">
      <c r="A242" s="158"/>
    </row>
    <row r="243" spans="1:1">
      <c r="A243" s="158"/>
    </row>
    <row r="244" spans="1:1">
      <c r="A244" s="158"/>
    </row>
    <row r="245" spans="1:1">
      <c r="A245" s="158"/>
    </row>
    <row r="246" spans="1:1">
      <c r="A246" s="158"/>
    </row>
    <row r="247" spans="1:1">
      <c r="A247" s="158"/>
    </row>
    <row r="248" spans="1:1">
      <c r="A248" s="158"/>
    </row>
    <row r="249" spans="1:1">
      <c r="A249" s="158"/>
    </row>
    <row r="250" spans="1:1">
      <c r="A250" s="158"/>
    </row>
    <row r="251" spans="1:1">
      <c r="A251" s="158"/>
    </row>
    <row r="252" spans="1:1">
      <c r="A252" s="158"/>
    </row>
    <row r="253" spans="1:1">
      <c r="A253" s="158"/>
    </row>
    <row r="254" spans="1:1">
      <c r="A254" s="158"/>
    </row>
    <row r="255" spans="1:1">
      <c r="A255" s="158"/>
    </row>
    <row r="256" spans="1:1">
      <c r="A256" s="158"/>
    </row>
    <row r="257" spans="1:1">
      <c r="A257" s="158"/>
    </row>
    <row r="258" spans="1:1">
      <c r="A258" s="158"/>
    </row>
    <row r="259" spans="1:1">
      <c r="A259" s="158"/>
    </row>
    <row r="260" spans="1:1">
      <c r="A260" s="158"/>
    </row>
    <row r="261" spans="1:1">
      <c r="A261" s="158"/>
    </row>
    <row r="262" spans="1:1">
      <c r="A262" s="158"/>
    </row>
    <row r="263" spans="1:1">
      <c r="A263" s="158"/>
    </row>
    <row r="264" spans="1:1">
      <c r="A264" s="158"/>
    </row>
    <row r="265" spans="1:1">
      <c r="A265" s="158"/>
    </row>
    <row r="266" spans="1:1">
      <c r="A266" s="158"/>
    </row>
    <row r="267" spans="1:1">
      <c r="A267" s="158"/>
    </row>
    <row r="268" spans="1:1">
      <c r="A268" s="158"/>
    </row>
    <row r="269" spans="1:1">
      <c r="A269" s="158"/>
    </row>
    <row r="270" spans="1:1">
      <c r="A270" s="158"/>
    </row>
    <row r="271" spans="1:1">
      <c r="A271" s="158"/>
    </row>
    <row r="272" spans="1:1">
      <c r="A272" s="158"/>
    </row>
    <row r="273" spans="1:1">
      <c r="A273" s="158"/>
    </row>
    <row r="274" spans="1:1">
      <c r="A274" s="158"/>
    </row>
    <row r="275" spans="1:1">
      <c r="A275" s="158"/>
    </row>
    <row r="276" spans="1:1">
      <c r="A276" s="158"/>
    </row>
    <row r="277" spans="1:1">
      <c r="A277" s="158"/>
    </row>
    <row r="278" spans="1:1">
      <c r="A278" s="158"/>
    </row>
    <row r="279" spans="1:1">
      <c r="A279" s="158"/>
    </row>
    <row r="280" spans="1:1">
      <c r="A280" s="158"/>
    </row>
    <row r="281" spans="1:1">
      <c r="A281" s="158"/>
    </row>
    <row r="282" spans="1:1">
      <c r="A282" s="158"/>
    </row>
    <row r="283" spans="1:1">
      <c r="A283" s="158"/>
    </row>
    <row r="284" spans="1:1">
      <c r="A284" s="158"/>
    </row>
    <row r="285" spans="1:1">
      <c r="A285" s="158"/>
    </row>
    <row r="286" spans="1:1">
      <c r="A286" s="158"/>
    </row>
    <row r="287" spans="1:1">
      <c r="A287" s="158"/>
    </row>
    <row r="288" spans="1:1">
      <c r="A288" s="158"/>
    </row>
    <row r="289" spans="1:1">
      <c r="A289" s="158"/>
    </row>
    <row r="290" spans="1:1">
      <c r="A290" s="158"/>
    </row>
    <row r="291" spans="1:1">
      <c r="A291" s="158"/>
    </row>
    <row r="292" spans="1:1">
      <c r="A292" s="158"/>
    </row>
    <row r="293" spans="1:1">
      <c r="A293" s="158"/>
    </row>
    <row r="294" spans="1:1">
      <c r="A294" s="158"/>
    </row>
    <row r="295" spans="1:1">
      <c r="A295" s="158"/>
    </row>
    <row r="296" spans="1:1">
      <c r="A296" s="158"/>
    </row>
    <row r="297" spans="1:1">
      <c r="A297" s="158"/>
    </row>
    <row r="298" spans="1:1">
      <c r="A298" s="158"/>
    </row>
    <row r="299" spans="1:1">
      <c r="A299" s="158"/>
    </row>
    <row r="300" spans="1:1">
      <c r="A300" s="158"/>
    </row>
    <row r="301" spans="1:1">
      <c r="A301" s="158"/>
    </row>
    <row r="302" spans="1:1">
      <c r="A302" s="158"/>
    </row>
    <row r="303" spans="1:1">
      <c r="A303" s="158"/>
    </row>
    <row r="304" spans="1:1">
      <c r="A304" s="158"/>
    </row>
    <row r="305" spans="1:1">
      <c r="A305" s="158"/>
    </row>
    <row r="306" spans="1:1">
      <c r="A306" s="158"/>
    </row>
    <row r="307" spans="1:1">
      <c r="A307" s="158"/>
    </row>
    <row r="308" spans="1:1">
      <c r="A308" s="158"/>
    </row>
    <row r="309" spans="1:1">
      <c r="A309" s="158"/>
    </row>
    <row r="310" spans="1:1">
      <c r="A310" s="158"/>
    </row>
    <row r="311" spans="1:1">
      <c r="A311" s="158"/>
    </row>
    <row r="312" spans="1:1">
      <c r="A312" s="158"/>
    </row>
    <row r="313" spans="1:1">
      <c r="A313" s="158"/>
    </row>
    <row r="314" spans="1:1">
      <c r="A314" s="158"/>
    </row>
    <row r="315" spans="1:1">
      <c r="A315" s="158"/>
    </row>
    <row r="316" spans="1:1">
      <c r="A316" s="158"/>
    </row>
    <row r="317" spans="1:1">
      <c r="A317" s="158"/>
    </row>
    <row r="318" spans="1:1">
      <c r="A318" s="158"/>
    </row>
    <row r="319" spans="1:1">
      <c r="A319" s="158"/>
    </row>
    <row r="320" spans="1:1">
      <c r="A320" s="158"/>
    </row>
    <row r="321" spans="1:1">
      <c r="A321" s="158"/>
    </row>
    <row r="322" spans="1:1">
      <c r="A322" s="158"/>
    </row>
    <row r="323" spans="1:1">
      <c r="A323" s="158"/>
    </row>
    <row r="324" spans="1:1">
      <c r="A324" s="158"/>
    </row>
    <row r="325" spans="1:1">
      <c r="A325" s="158"/>
    </row>
    <row r="326" spans="1:1">
      <c r="A326" s="158"/>
    </row>
    <row r="327" spans="1:1">
      <c r="A327" s="158"/>
    </row>
    <row r="328" spans="1:1">
      <c r="A328" s="158"/>
    </row>
    <row r="329" spans="1:1">
      <c r="A329" s="158"/>
    </row>
    <row r="330" spans="1:1">
      <c r="A330" s="158"/>
    </row>
    <row r="331" spans="1:1">
      <c r="A331" s="158"/>
    </row>
    <row r="332" spans="1:1">
      <c r="A332" s="158"/>
    </row>
    <row r="333" spans="1:1">
      <c r="A333" s="158"/>
    </row>
    <row r="334" spans="1:1">
      <c r="A334" s="158"/>
    </row>
    <row r="335" spans="1:1">
      <c r="A335" s="158"/>
    </row>
    <row r="336" spans="1:1">
      <c r="A336" s="158"/>
    </row>
    <row r="337" spans="1:1">
      <c r="A337" s="158"/>
    </row>
    <row r="338" spans="1:1">
      <c r="A338" s="158"/>
    </row>
    <row r="339" spans="1:1">
      <c r="A339" s="158"/>
    </row>
    <row r="340" spans="1:1">
      <c r="A340" s="158"/>
    </row>
    <row r="341" spans="1:1">
      <c r="A341" s="158"/>
    </row>
    <row r="342" spans="1:1">
      <c r="A342" s="158"/>
    </row>
    <row r="343" spans="1:1">
      <c r="A343" s="158"/>
    </row>
    <row r="344" spans="1:1">
      <c r="A344" s="158"/>
    </row>
    <row r="345" spans="1:1">
      <c r="A345" s="158"/>
    </row>
    <row r="346" spans="1:1">
      <c r="A346" s="158"/>
    </row>
    <row r="347" spans="1:1">
      <c r="A347" s="158"/>
    </row>
    <row r="348" spans="1:1">
      <c r="A348" s="158"/>
    </row>
    <row r="349" spans="1:1">
      <c r="A349" s="158"/>
    </row>
    <row r="350" spans="1:1">
      <c r="A350" s="158"/>
    </row>
    <row r="351" spans="1:1">
      <c r="A351" s="158"/>
    </row>
    <row r="352" spans="1:1">
      <c r="A352" s="158"/>
    </row>
    <row r="353" spans="1:1">
      <c r="A353" s="158"/>
    </row>
    <row r="354" spans="1:1">
      <c r="A354" s="158"/>
    </row>
    <row r="355" spans="1:1">
      <c r="A355" s="158"/>
    </row>
    <row r="356" spans="1:1">
      <c r="A356" s="158"/>
    </row>
    <row r="357" spans="1:1">
      <c r="A357" s="158"/>
    </row>
    <row r="358" spans="1:1">
      <c r="A358" s="158"/>
    </row>
    <row r="359" spans="1:1">
      <c r="A359" s="158"/>
    </row>
    <row r="360" spans="1:1">
      <c r="A360" s="158"/>
    </row>
    <row r="361" spans="1:1">
      <c r="A361" s="158"/>
    </row>
    <row r="362" spans="1:1">
      <c r="A362" s="158"/>
    </row>
    <row r="363" spans="1:1">
      <c r="A363" s="158"/>
    </row>
    <row r="364" spans="1:1">
      <c r="A364" s="158"/>
    </row>
    <row r="365" spans="1:1">
      <c r="A365" s="158"/>
    </row>
    <row r="366" spans="1:1">
      <c r="A366" s="158"/>
    </row>
    <row r="367" spans="1:1">
      <c r="A367" s="158"/>
    </row>
    <row r="368" spans="1:1">
      <c r="A368" s="158"/>
    </row>
    <row r="369" spans="1:1">
      <c r="A369" s="158"/>
    </row>
    <row r="370" spans="1:1">
      <c r="A370" s="158"/>
    </row>
    <row r="371" spans="1:1">
      <c r="A371" s="158"/>
    </row>
    <row r="372" spans="1:1">
      <c r="A372" s="158"/>
    </row>
    <row r="373" spans="1:1">
      <c r="A373" s="158"/>
    </row>
    <row r="374" spans="1:1">
      <c r="A374" s="158"/>
    </row>
    <row r="375" spans="1:1">
      <c r="A375" s="158"/>
    </row>
    <row r="376" spans="1:1">
      <c r="A376" s="158"/>
    </row>
    <row r="377" spans="1:1">
      <c r="A377" s="158"/>
    </row>
    <row r="378" spans="1:1">
      <c r="A378" s="158"/>
    </row>
    <row r="379" spans="1:1">
      <c r="A379" s="158"/>
    </row>
    <row r="380" spans="1:1">
      <c r="A380" s="158"/>
    </row>
    <row r="381" spans="1:1">
      <c r="A381" s="158"/>
    </row>
    <row r="382" spans="1:1">
      <c r="A382" s="158"/>
    </row>
    <row r="383" spans="1:1">
      <c r="A383" s="158"/>
    </row>
    <row r="384" spans="1:1">
      <c r="A384" s="158"/>
    </row>
    <row r="385" spans="1:1">
      <c r="A385" s="158"/>
    </row>
    <row r="386" spans="1:1">
      <c r="A386" s="158"/>
    </row>
    <row r="387" spans="1:1">
      <c r="A387" s="158"/>
    </row>
    <row r="388" spans="1:1">
      <c r="A388" s="158"/>
    </row>
    <row r="389" spans="1:1">
      <c r="A389" s="158"/>
    </row>
    <row r="390" spans="1:1">
      <c r="A390" s="158"/>
    </row>
    <row r="391" spans="1:1">
      <c r="A391" s="158"/>
    </row>
    <row r="392" spans="1:1">
      <c r="A392" s="158"/>
    </row>
    <row r="393" spans="1:1">
      <c r="A393" s="158"/>
    </row>
    <row r="394" spans="1:1">
      <c r="A394" s="158"/>
    </row>
    <row r="395" spans="1:1">
      <c r="A395" s="158"/>
    </row>
    <row r="396" spans="1:1">
      <c r="A396" s="158"/>
    </row>
    <row r="397" spans="1:1">
      <c r="A397" s="158"/>
    </row>
    <row r="398" spans="1:1">
      <c r="A398" s="158"/>
    </row>
    <row r="399" spans="1:1">
      <c r="A399" s="158"/>
    </row>
    <row r="400" spans="1:1">
      <c r="A400" s="158"/>
    </row>
    <row r="401" spans="1:1">
      <c r="A401" s="158"/>
    </row>
    <row r="402" spans="1:1">
      <c r="A402" s="158"/>
    </row>
    <row r="403" spans="1:1">
      <c r="A403" s="158"/>
    </row>
    <row r="404" spans="1:1">
      <c r="A404" s="158"/>
    </row>
    <row r="405" spans="1:1">
      <c r="A405" s="158"/>
    </row>
    <row r="406" spans="1:1">
      <c r="A406" s="158"/>
    </row>
    <row r="407" spans="1:1">
      <c r="A407" s="158"/>
    </row>
    <row r="408" spans="1:1">
      <c r="A408" s="158"/>
    </row>
    <row r="409" spans="1:1">
      <c r="A409" s="158"/>
    </row>
    <row r="410" spans="1:1">
      <c r="A410" s="158"/>
    </row>
    <row r="411" spans="1:1">
      <c r="A411" s="158"/>
    </row>
    <row r="412" spans="1:1">
      <c r="A412" s="158"/>
    </row>
    <row r="413" spans="1:1">
      <c r="A413" s="158"/>
    </row>
    <row r="414" spans="1:1">
      <c r="A414" s="158"/>
    </row>
    <row r="415" spans="1:1">
      <c r="A415" s="158"/>
    </row>
    <row r="416" spans="1:1">
      <c r="A416" s="158"/>
    </row>
    <row r="417" spans="1:1">
      <c r="A417" s="158"/>
    </row>
    <row r="418" spans="1:1">
      <c r="A418" s="158"/>
    </row>
    <row r="419" spans="1:1">
      <c r="A419" s="158"/>
    </row>
    <row r="420" spans="1:1">
      <c r="A420" s="158"/>
    </row>
    <row r="421" spans="1:1">
      <c r="A421" s="158"/>
    </row>
    <row r="422" spans="1:1">
      <c r="A422" s="158"/>
    </row>
    <row r="423" spans="1:1">
      <c r="A423" s="158"/>
    </row>
    <row r="424" spans="1:1">
      <c r="A424" s="158"/>
    </row>
    <row r="425" spans="1:1">
      <c r="A425" s="158"/>
    </row>
    <row r="426" spans="1:1">
      <c r="A426" s="158"/>
    </row>
    <row r="427" spans="1:1">
      <c r="A427" s="158"/>
    </row>
    <row r="428" spans="1:1">
      <c r="A428" s="158"/>
    </row>
    <row r="429" spans="1:1">
      <c r="A429" s="158"/>
    </row>
    <row r="430" spans="1:1">
      <c r="A430" s="158"/>
    </row>
    <row r="431" spans="1:1">
      <c r="A431" s="158"/>
    </row>
    <row r="432" spans="1:1">
      <c r="A432" s="158"/>
    </row>
    <row r="433" spans="1:1">
      <c r="A433" s="158"/>
    </row>
    <row r="434" spans="1:1">
      <c r="A434" s="158"/>
    </row>
    <row r="435" spans="1:1">
      <c r="A435" s="158"/>
    </row>
    <row r="436" spans="1:1">
      <c r="A436" s="158"/>
    </row>
    <row r="437" spans="1:1">
      <c r="A437" s="158"/>
    </row>
    <row r="438" spans="1:1">
      <c r="A438" s="158"/>
    </row>
    <row r="439" spans="1:1">
      <c r="A439" s="158"/>
    </row>
    <row r="440" spans="1:1">
      <c r="A440" s="158"/>
    </row>
    <row r="441" spans="1:1">
      <c r="A441" s="158"/>
    </row>
    <row r="442" spans="1:1">
      <c r="A442" s="158"/>
    </row>
    <row r="443" spans="1:1">
      <c r="A443" s="158"/>
    </row>
    <row r="444" spans="1:1">
      <c r="A444" s="158"/>
    </row>
    <row r="445" spans="1:1">
      <c r="A445" s="158"/>
    </row>
    <row r="446" spans="1:1">
      <c r="A446" s="158"/>
    </row>
    <row r="447" spans="1:1">
      <c r="A447" s="158"/>
    </row>
    <row r="448" spans="1:1">
      <c r="A448" s="158"/>
    </row>
    <row r="449" spans="1:1">
      <c r="A449" s="158"/>
    </row>
    <row r="450" spans="1:1">
      <c r="A450" s="158"/>
    </row>
    <row r="451" spans="1:1">
      <c r="A451" s="158"/>
    </row>
    <row r="452" spans="1:1">
      <c r="A452" s="158"/>
    </row>
    <row r="453" spans="1:1">
      <c r="A453" s="158"/>
    </row>
    <row r="454" spans="1:1">
      <c r="A454" s="158"/>
    </row>
    <row r="455" spans="1:1">
      <c r="A455" s="158"/>
    </row>
    <row r="456" spans="1:1">
      <c r="A456" s="158"/>
    </row>
    <row r="457" spans="1:1">
      <c r="A457" s="158"/>
    </row>
    <row r="458" spans="1:1">
      <c r="A458" s="158"/>
    </row>
    <row r="459" spans="1:1">
      <c r="A459" s="158"/>
    </row>
    <row r="460" spans="1:1">
      <c r="A460" s="158"/>
    </row>
    <row r="461" spans="1:1">
      <c r="A461" s="158"/>
    </row>
    <row r="462" spans="1:1">
      <c r="A462" s="158"/>
    </row>
    <row r="463" spans="1:1">
      <c r="A463" s="158"/>
    </row>
    <row r="464" spans="1:1">
      <c r="A464" s="158"/>
    </row>
    <row r="465" spans="1:1">
      <c r="A465" s="158"/>
    </row>
    <row r="466" spans="1:1">
      <c r="A466" s="158"/>
    </row>
    <row r="467" spans="1:1">
      <c r="A467" s="158"/>
    </row>
    <row r="468" spans="1:1">
      <c r="A468" s="158"/>
    </row>
    <row r="469" spans="1:1">
      <c r="A469" s="158"/>
    </row>
    <row r="470" spans="1:1">
      <c r="A470" s="158"/>
    </row>
    <row r="471" spans="1:1">
      <c r="A471" s="158"/>
    </row>
    <row r="472" spans="1:1">
      <c r="A472" s="158"/>
    </row>
    <row r="473" spans="1:1">
      <c r="A473" s="158"/>
    </row>
    <row r="474" spans="1:1">
      <c r="A474" s="158"/>
    </row>
    <row r="475" spans="1:1">
      <c r="A475" s="158"/>
    </row>
    <row r="476" spans="1:1">
      <c r="A476" s="158"/>
    </row>
    <row r="477" spans="1:1">
      <c r="A477" s="158"/>
    </row>
    <row r="478" spans="1:1">
      <c r="A478" s="158"/>
    </row>
    <row r="479" spans="1:1">
      <c r="A479" s="158"/>
    </row>
    <row r="480" spans="1:1">
      <c r="A480" s="158"/>
    </row>
    <row r="481" spans="1:1">
      <c r="A481" s="158"/>
    </row>
    <row r="482" spans="1:1">
      <c r="A482" s="158"/>
    </row>
    <row r="483" spans="1:1">
      <c r="A483" s="158"/>
    </row>
    <row r="484" spans="1:1">
      <c r="A484" s="158"/>
    </row>
    <row r="485" spans="1:1">
      <c r="A485" s="158"/>
    </row>
    <row r="486" spans="1:1">
      <c r="A486" s="158"/>
    </row>
    <row r="487" spans="1:1">
      <c r="A487" s="158"/>
    </row>
    <row r="488" spans="1:1">
      <c r="A488" s="158"/>
    </row>
    <row r="489" spans="1:1">
      <c r="A489" s="158"/>
    </row>
    <row r="490" spans="1:1">
      <c r="A490" s="158"/>
    </row>
    <row r="491" spans="1:1">
      <c r="A491" s="158"/>
    </row>
    <row r="492" spans="1:1">
      <c r="A492" s="158"/>
    </row>
    <row r="493" spans="1:1">
      <c r="A493" s="158"/>
    </row>
    <row r="494" spans="1:1">
      <c r="A494" s="158"/>
    </row>
    <row r="495" spans="1:1">
      <c r="A495" s="158"/>
    </row>
    <row r="496" spans="1:1">
      <c r="A496" s="158"/>
    </row>
    <row r="497" spans="1:1">
      <c r="A497" s="158"/>
    </row>
    <row r="498" spans="1:1">
      <c r="A498" s="158"/>
    </row>
    <row r="499" spans="1:1">
      <c r="A499" s="158"/>
    </row>
    <row r="500" spans="1:1">
      <c r="A500" s="158"/>
    </row>
    <row r="501" spans="1:1">
      <c r="A501" s="158"/>
    </row>
    <row r="502" spans="1:1">
      <c r="A502" s="158"/>
    </row>
    <row r="503" spans="1:1">
      <c r="A503" s="158"/>
    </row>
    <row r="504" spans="1:1">
      <c r="A504" s="158"/>
    </row>
    <row r="505" spans="1:1">
      <c r="A505" s="158"/>
    </row>
    <row r="506" spans="1:1">
      <c r="A506" s="158"/>
    </row>
    <row r="507" spans="1:1">
      <c r="A507" s="158"/>
    </row>
    <row r="508" spans="1:1">
      <c r="A508" s="158"/>
    </row>
    <row r="509" spans="1:1">
      <c r="A509" s="158"/>
    </row>
    <row r="510" spans="1:1">
      <c r="A510" s="158"/>
    </row>
    <row r="511" spans="1:1">
      <c r="A511" s="158"/>
    </row>
    <row r="512" spans="1:1">
      <c r="A512" s="158"/>
    </row>
    <row r="513" spans="1:1">
      <c r="A513" s="158"/>
    </row>
    <row r="514" spans="1:1">
      <c r="A514" s="158"/>
    </row>
    <row r="515" spans="1:1">
      <c r="A515" s="158"/>
    </row>
    <row r="516" spans="1:1">
      <c r="A516" s="158"/>
    </row>
    <row r="517" spans="1:1">
      <c r="A517" s="158"/>
    </row>
    <row r="518" spans="1:1">
      <c r="A518" s="158"/>
    </row>
    <row r="519" spans="1:1">
      <c r="A519" s="158"/>
    </row>
    <row r="520" spans="1:1">
      <c r="A520" s="158"/>
    </row>
    <row r="521" spans="1:1">
      <c r="A521" s="158"/>
    </row>
    <row r="522" spans="1:1">
      <c r="A522" s="158"/>
    </row>
    <row r="523" spans="1:1">
      <c r="A523" s="158"/>
    </row>
    <row r="524" spans="1:1">
      <c r="A524" s="158"/>
    </row>
    <row r="525" spans="1:1">
      <c r="A525" s="158"/>
    </row>
    <row r="526" spans="1:1">
      <c r="A526" s="158"/>
    </row>
    <row r="527" spans="1:1">
      <c r="A527" s="158"/>
    </row>
    <row r="528" spans="1:1">
      <c r="A528" s="158"/>
    </row>
    <row r="529" spans="1:1">
      <c r="A529" s="158"/>
    </row>
    <row r="530" spans="1:1">
      <c r="A530" s="158"/>
    </row>
    <row r="531" spans="1:1">
      <c r="A531" s="158"/>
    </row>
    <row r="532" spans="1:1">
      <c r="A532" s="158"/>
    </row>
    <row r="533" spans="1:1">
      <c r="A533" s="158"/>
    </row>
    <row r="534" spans="1:1">
      <c r="A534" s="158"/>
    </row>
    <row r="535" spans="1:1">
      <c r="A535" s="158"/>
    </row>
    <row r="536" spans="1:1">
      <c r="A536" s="158"/>
    </row>
    <row r="537" spans="1:1">
      <c r="A537" s="158"/>
    </row>
    <row r="538" spans="1:1">
      <c r="A538" s="158"/>
    </row>
    <row r="539" spans="1:1">
      <c r="A539" s="158"/>
    </row>
    <row r="540" spans="1:1">
      <c r="A540" s="158"/>
    </row>
    <row r="541" spans="1:1">
      <c r="A541" s="158"/>
    </row>
    <row r="542" spans="1:1">
      <c r="A542" s="158"/>
    </row>
    <row r="543" spans="1:1">
      <c r="A543" s="158"/>
    </row>
    <row r="544" spans="1:1">
      <c r="A544" s="158"/>
    </row>
    <row r="545" spans="1:1">
      <c r="A545" s="158"/>
    </row>
    <row r="546" spans="1:1">
      <c r="A546" s="158"/>
    </row>
    <row r="547" spans="1:1">
      <c r="A547" s="158"/>
    </row>
    <row r="548" spans="1:1">
      <c r="A548" s="158"/>
    </row>
    <row r="549" spans="1:1">
      <c r="A549" s="158"/>
    </row>
    <row r="550" spans="1:1">
      <c r="A550" s="158"/>
    </row>
    <row r="551" spans="1:1">
      <c r="A551" s="158"/>
    </row>
    <row r="552" spans="1:1">
      <c r="A552" s="158"/>
    </row>
    <row r="553" spans="1:1">
      <c r="A553" s="158"/>
    </row>
    <row r="554" spans="1:1">
      <c r="A554" s="158"/>
    </row>
    <row r="555" spans="1:1">
      <c r="A555" s="158"/>
    </row>
    <row r="556" spans="1:1">
      <c r="A556" s="158"/>
    </row>
    <row r="557" spans="1:1">
      <c r="A557" s="158"/>
    </row>
    <row r="558" spans="1:1">
      <c r="A558" s="158"/>
    </row>
    <row r="559" spans="1:1">
      <c r="A559" s="158"/>
    </row>
    <row r="560" spans="1:1">
      <c r="A560" s="158"/>
    </row>
    <row r="561" spans="1:1">
      <c r="A561" s="158"/>
    </row>
    <row r="562" spans="1:1">
      <c r="A562" s="158"/>
    </row>
    <row r="563" spans="1:1">
      <c r="A563" s="158"/>
    </row>
    <row r="564" spans="1:1">
      <c r="A564" s="158"/>
    </row>
    <row r="565" spans="1:1">
      <c r="A565" s="158"/>
    </row>
    <row r="566" spans="1:1">
      <c r="A566" s="158"/>
    </row>
    <row r="567" spans="1:1">
      <c r="A567" s="158"/>
    </row>
    <row r="568" spans="1:1">
      <c r="A568" s="158"/>
    </row>
    <row r="569" spans="1:1">
      <c r="A569" s="158"/>
    </row>
    <row r="570" spans="1:1">
      <c r="A570" s="158"/>
    </row>
    <row r="571" spans="1:1">
      <c r="A571" s="158"/>
    </row>
    <row r="572" spans="1:1">
      <c r="A572" s="158"/>
    </row>
    <row r="573" spans="1:1">
      <c r="A573" s="158"/>
    </row>
    <row r="574" spans="1:1">
      <c r="A574" s="158"/>
    </row>
    <row r="575" spans="1:1">
      <c r="A575" s="158"/>
    </row>
    <row r="576" spans="1:1">
      <c r="A576" s="158"/>
    </row>
    <row r="577" spans="1:1">
      <c r="A577" s="158"/>
    </row>
    <row r="578" spans="1:1">
      <c r="A578" s="158"/>
    </row>
    <row r="579" spans="1:1">
      <c r="A579" s="158"/>
    </row>
    <row r="580" spans="1:1">
      <c r="A580" s="158"/>
    </row>
    <row r="581" spans="1:1">
      <c r="A581" s="158"/>
    </row>
    <row r="582" spans="1:1">
      <c r="A582" s="158"/>
    </row>
    <row r="583" spans="1:1">
      <c r="A583" s="158"/>
    </row>
    <row r="584" spans="1:1">
      <c r="A584" s="158"/>
    </row>
    <row r="585" spans="1:1">
      <c r="A585" s="158"/>
    </row>
    <row r="586" spans="1:1">
      <c r="A586" s="158"/>
    </row>
    <row r="587" spans="1:1">
      <c r="A587" s="158"/>
    </row>
    <row r="588" spans="1:1">
      <c r="A588" s="158"/>
    </row>
    <row r="589" spans="1:1">
      <c r="A589" s="158"/>
    </row>
    <row r="590" spans="1:1">
      <c r="A590" s="158"/>
    </row>
    <row r="591" spans="1:1">
      <c r="A591" s="158"/>
    </row>
    <row r="592" spans="1:1">
      <c r="A592" s="158"/>
    </row>
    <row r="593" spans="1:1">
      <c r="A593" s="158"/>
    </row>
    <row r="594" spans="1:1">
      <c r="A594" s="158"/>
    </row>
    <row r="595" spans="1:1">
      <c r="A595" s="158"/>
    </row>
    <row r="596" spans="1:1">
      <c r="A596" s="158"/>
    </row>
    <row r="597" spans="1:1">
      <c r="A597" s="158"/>
    </row>
    <row r="598" spans="1:1">
      <c r="A598" s="158"/>
    </row>
    <row r="599" spans="1:1">
      <c r="A599" s="158"/>
    </row>
    <row r="600" spans="1:1">
      <c r="A600" s="158"/>
    </row>
    <row r="601" spans="1:1">
      <c r="A601" s="158"/>
    </row>
    <row r="602" spans="1:1">
      <c r="A602" s="158"/>
    </row>
    <row r="603" spans="1:1">
      <c r="A603" s="158"/>
    </row>
    <row r="604" spans="1:1">
      <c r="A604" s="158"/>
    </row>
    <row r="605" spans="1:1">
      <c r="A605" s="158"/>
    </row>
    <row r="606" spans="1:1">
      <c r="A606" s="158"/>
    </row>
    <row r="607" spans="1:1">
      <c r="A607" s="158"/>
    </row>
    <row r="608" spans="1:1">
      <c r="A608" s="158"/>
    </row>
    <row r="609" spans="1:1">
      <c r="A609" s="158"/>
    </row>
    <row r="610" spans="1:1">
      <c r="A610" s="158"/>
    </row>
    <row r="611" spans="1:1">
      <c r="A611" s="158"/>
    </row>
    <row r="612" spans="1:1">
      <c r="A612" s="158"/>
    </row>
    <row r="613" spans="1:1">
      <c r="A613" s="158"/>
    </row>
    <row r="614" spans="1:1">
      <c r="A614" s="158"/>
    </row>
    <row r="615" spans="1:1">
      <c r="A615" s="158"/>
    </row>
    <row r="616" spans="1:1">
      <c r="A616" s="158"/>
    </row>
    <row r="617" spans="1:1">
      <c r="A617" s="158"/>
    </row>
    <row r="618" spans="1:1">
      <c r="A618" s="158"/>
    </row>
    <row r="619" spans="1:1">
      <c r="A619" s="158"/>
    </row>
    <row r="620" spans="1:1">
      <c r="A620" s="158"/>
    </row>
    <row r="621" spans="1:1">
      <c r="A621" s="158"/>
    </row>
    <row r="622" spans="1:1">
      <c r="A622" s="158"/>
    </row>
    <row r="623" spans="1:1">
      <c r="A623" s="158"/>
    </row>
    <row r="624" spans="1:1">
      <c r="A624" s="158"/>
    </row>
    <row r="625" spans="1:1">
      <c r="A625" s="158"/>
    </row>
    <row r="626" spans="1:1">
      <c r="A626" s="158"/>
    </row>
    <row r="627" spans="1:1">
      <c r="A627" s="158"/>
    </row>
    <row r="628" spans="1:1">
      <c r="A628" s="158"/>
    </row>
    <row r="629" spans="1:1">
      <c r="A629" s="158"/>
    </row>
    <row r="630" spans="1:1">
      <c r="A630" s="158"/>
    </row>
    <row r="631" spans="1:1">
      <c r="A631" s="158"/>
    </row>
    <row r="632" spans="1:1">
      <c r="A632" s="158"/>
    </row>
    <row r="633" spans="1:1">
      <c r="A633" s="158"/>
    </row>
    <row r="634" spans="1:1">
      <c r="A634" s="158"/>
    </row>
    <row r="635" spans="1:1">
      <c r="A635" s="158"/>
    </row>
    <row r="636" spans="1:1">
      <c r="A636" s="158"/>
    </row>
    <row r="637" spans="1:1">
      <c r="A637" s="158"/>
    </row>
    <row r="638" spans="1:1">
      <c r="A638" s="158"/>
    </row>
    <row r="639" spans="1:1">
      <c r="A639" s="158"/>
    </row>
    <row r="640" spans="1:1">
      <c r="A640" s="158"/>
    </row>
    <row r="641" spans="1:1">
      <c r="A641" s="158"/>
    </row>
    <row r="642" spans="1:1">
      <c r="A642" s="158"/>
    </row>
    <row r="643" spans="1:1">
      <c r="A643" s="158"/>
    </row>
    <row r="644" spans="1:1">
      <c r="A644" s="158"/>
    </row>
    <row r="645" spans="1:1">
      <c r="A645" s="158"/>
    </row>
    <row r="646" spans="1:1">
      <c r="A646" s="158"/>
    </row>
    <row r="647" spans="1:1">
      <c r="A647" s="158"/>
    </row>
    <row r="648" spans="1:1">
      <c r="A648" s="158"/>
    </row>
    <row r="649" spans="1:1">
      <c r="A649" s="158"/>
    </row>
    <row r="650" spans="1:1">
      <c r="A650" s="158"/>
    </row>
    <row r="651" spans="1:1">
      <c r="A651" s="158"/>
    </row>
    <row r="652" spans="1:1">
      <c r="A652" s="158"/>
    </row>
    <row r="653" spans="1:1">
      <c r="A653" s="158"/>
    </row>
    <row r="654" spans="1:1">
      <c r="A654" s="158"/>
    </row>
    <row r="655" spans="1:1">
      <c r="A655" s="158"/>
    </row>
    <row r="656" spans="1:1">
      <c r="A656" s="158"/>
    </row>
    <row r="657" spans="1:1">
      <c r="A657" s="158"/>
    </row>
    <row r="658" spans="1:1">
      <c r="A658" s="158"/>
    </row>
    <row r="659" spans="1:1">
      <c r="A659" s="158"/>
    </row>
    <row r="660" spans="1:1">
      <c r="A660" s="158"/>
    </row>
    <row r="661" spans="1:1">
      <c r="A661" s="158"/>
    </row>
    <row r="662" spans="1:1">
      <c r="A662" s="158"/>
    </row>
    <row r="663" spans="1:1">
      <c r="A663" s="158"/>
    </row>
    <row r="664" spans="1:1">
      <c r="A664" s="158"/>
    </row>
    <row r="665" spans="1:1">
      <c r="A665" s="158"/>
    </row>
    <row r="666" spans="1:1">
      <c r="A666" s="158"/>
    </row>
    <row r="667" spans="1:1">
      <c r="A667" s="158"/>
    </row>
    <row r="668" spans="1:1">
      <c r="A668" s="158"/>
    </row>
    <row r="669" spans="1:1">
      <c r="A669" s="158"/>
    </row>
    <row r="670" spans="1:1">
      <c r="A670" s="158"/>
    </row>
    <row r="671" spans="1:1">
      <c r="A671" s="158"/>
    </row>
    <row r="672" spans="1:1">
      <c r="A672" s="158"/>
    </row>
    <row r="673" spans="1:1">
      <c r="A673" s="158"/>
    </row>
    <row r="674" spans="1:1">
      <c r="A674" s="158"/>
    </row>
    <row r="675" spans="1:1">
      <c r="A675" s="158"/>
    </row>
    <row r="676" spans="1:1">
      <c r="A676" s="158"/>
    </row>
    <row r="677" spans="1:1">
      <c r="A677" s="158"/>
    </row>
    <row r="678" spans="1:1">
      <c r="A678" s="158"/>
    </row>
    <row r="679" spans="1:1">
      <c r="A679" s="158"/>
    </row>
    <row r="680" spans="1:1">
      <c r="A680" s="158"/>
    </row>
    <row r="681" spans="1:1">
      <c r="A681" s="158"/>
    </row>
    <row r="682" spans="1:1">
      <c r="A682" s="158"/>
    </row>
    <row r="683" spans="1:1">
      <c r="A683" s="158"/>
    </row>
    <row r="684" spans="1:1">
      <c r="A684" s="158"/>
    </row>
    <row r="685" spans="1:1">
      <c r="A685" s="158"/>
    </row>
    <row r="686" spans="1:1">
      <c r="A686" s="158"/>
    </row>
    <row r="687" spans="1:1">
      <c r="A687" s="158"/>
    </row>
    <row r="688" spans="1:1">
      <c r="A688" s="158"/>
    </row>
    <row r="689" spans="1:1">
      <c r="A689" s="158"/>
    </row>
    <row r="690" spans="1:1">
      <c r="A690" s="158"/>
    </row>
    <row r="691" spans="1:1">
      <c r="A691" s="158"/>
    </row>
    <row r="692" spans="1:1">
      <c r="A692" s="158"/>
    </row>
    <row r="693" spans="1:1">
      <c r="A693" s="158"/>
    </row>
    <row r="694" spans="1:1">
      <c r="A694" s="158"/>
    </row>
    <row r="695" spans="1:1">
      <c r="A695" s="158"/>
    </row>
    <row r="696" spans="1:1">
      <c r="A696" s="158"/>
    </row>
    <row r="697" spans="1:1">
      <c r="A697" s="158"/>
    </row>
    <row r="698" spans="1:1">
      <c r="A698" s="158"/>
    </row>
    <row r="699" spans="1:1">
      <c r="A699" s="158"/>
    </row>
    <row r="700" spans="1:1">
      <c r="A700" s="158"/>
    </row>
    <row r="701" spans="1:1">
      <c r="A701" s="158"/>
    </row>
    <row r="702" spans="1:1">
      <c r="A702" s="158"/>
    </row>
    <row r="703" spans="1:1">
      <c r="A703" s="158"/>
    </row>
    <row r="704" spans="1:1">
      <c r="A704" s="158"/>
    </row>
    <row r="705" spans="1:1">
      <c r="A705" s="158"/>
    </row>
    <row r="706" spans="1:1">
      <c r="A706" s="158"/>
    </row>
    <row r="707" spans="1:1">
      <c r="A707" s="158"/>
    </row>
    <row r="708" spans="1:1">
      <c r="A708" s="158"/>
    </row>
    <row r="709" spans="1:1">
      <c r="A709" s="158"/>
    </row>
    <row r="710" spans="1:1">
      <c r="A710" s="158"/>
    </row>
    <row r="711" spans="1:1">
      <c r="A711" s="158"/>
    </row>
    <row r="712" spans="1:1">
      <c r="A712" s="158"/>
    </row>
    <row r="713" spans="1:1">
      <c r="A713" s="158"/>
    </row>
    <row r="714" spans="1:1">
      <c r="A714" s="158"/>
    </row>
    <row r="715" spans="1:1">
      <c r="A715" s="158"/>
    </row>
    <row r="716" spans="1:1">
      <c r="A716" s="158"/>
    </row>
    <row r="717" spans="1:1">
      <c r="A717" s="158"/>
    </row>
  </sheetData>
  <mergeCells count="1">
    <mergeCell ref="A2:B2"/>
  </mergeCells>
  <printOptions horizontalCentered="1"/>
  <pageMargins left="0.349956258075444" right="0.349956258075444" top="0.629782348167239" bottom="0" header="0.12012386885215" footer="0.279826113558191"/>
  <pageSetup paperSize="9"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workbookViewId="0">
      <pane ySplit="5" topLeftCell="A28" activePane="bottomLeft" state="frozen"/>
      <selection/>
      <selection pane="bottomLeft" activeCell="A1" sqref="A1"/>
    </sheetView>
  </sheetViews>
  <sheetFormatPr defaultColWidth="9" defaultRowHeight="13.5" outlineLevelCol="1"/>
  <cols>
    <col min="1" max="1" width="57.7" style="141" customWidth="1"/>
    <col min="2" max="2" width="10.9" style="141" customWidth="1"/>
    <col min="3" max="16384" width="9" style="141"/>
  </cols>
  <sheetData>
    <row r="1" spans="1:2">
      <c r="A1" s="68" t="s">
        <v>1282</v>
      </c>
      <c r="B1" s="64"/>
    </row>
    <row r="2" s="140" customFormat="1" ht="18" customHeight="1" spans="1:2">
      <c r="A2" s="70" t="s">
        <v>1283</v>
      </c>
      <c r="B2" s="70"/>
    </row>
    <row r="3" ht="18" customHeight="1" spans="1:2">
      <c r="A3" s="104"/>
      <c r="B3" s="143" t="s">
        <v>33</v>
      </c>
    </row>
    <row r="4" ht="31.5" customHeight="1" spans="1:2">
      <c r="A4" s="144" t="s">
        <v>1284</v>
      </c>
      <c r="B4" s="144"/>
    </row>
    <row r="5" ht="35.25" customHeight="1" spans="1:2">
      <c r="A5" s="144" t="s">
        <v>34</v>
      </c>
      <c r="B5" s="144" t="s">
        <v>35</v>
      </c>
    </row>
    <row r="6" s="141" customFormat="1" ht="20.1" customHeight="1" spans="1:2">
      <c r="A6" s="145" t="s">
        <v>1285</v>
      </c>
      <c r="B6" s="146"/>
    </row>
    <row r="7" s="141" customFormat="1" ht="20.1" customHeight="1" spans="1:2">
      <c r="A7" s="147" t="s">
        <v>1286</v>
      </c>
      <c r="B7" s="148"/>
    </row>
    <row r="8" s="141" customFormat="1" ht="20.1" customHeight="1" spans="1:2">
      <c r="A8" s="147" t="s">
        <v>1287</v>
      </c>
      <c r="B8" s="148"/>
    </row>
    <row r="9" s="141" customFormat="1" ht="20.1" customHeight="1" spans="1:2">
      <c r="A9" s="147" t="s">
        <v>1288</v>
      </c>
      <c r="B9" s="148"/>
    </row>
    <row r="10" s="141" customFormat="1" ht="20.1" customHeight="1" spans="1:2">
      <c r="A10" s="145" t="s">
        <v>1289</v>
      </c>
      <c r="B10" s="148"/>
    </row>
    <row r="11" s="141" customFormat="1" ht="20.1" customHeight="1" spans="1:2">
      <c r="A11" s="147" t="s">
        <v>1290</v>
      </c>
      <c r="B11" s="148"/>
    </row>
    <row r="12" s="141" customFormat="1" ht="20.1" customHeight="1" spans="1:2">
      <c r="A12" s="147" t="s">
        <v>1291</v>
      </c>
      <c r="B12" s="148"/>
    </row>
    <row r="13" s="141" customFormat="1" ht="20.1" customHeight="1" spans="1:2">
      <c r="A13" s="147" t="s">
        <v>1292</v>
      </c>
      <c r="B13" s="148"/>
    </row>
    <row r="14" s="141" customFormat="1" ht="20.1" customHeight="1" spans="1:2">
      <c r="A14" s="145" t="s">
        <v>1293</v>
      </c>
      <c r="B14" s="148"/>
    </row>
    <row r="15" s="141" customFormat="1" ht="20.1" customHeight="1" spans="1:2">
      <c r="A15" s="145" t="s">
        <v>1294</v>
      </c>
      <c r="B15" s="148"/>
    </row>
    <row r="16" s="141" customFormat="1" ht="20.1" customHeight="1" spans="1:2">
      <c r="A16" s="145" t="s">
        <v>1295</v>
      </c>
      <c r="B16" s="148"/>
    </row>
    <row r="17" s="141" customFormat="1" ht="20.1" customHeight="1" spans="1:2">
      <c r="A17" s="145" t="s">
        <v>1296</v>
      </c>
      <c r="B17" s="148">
        <f>SUM(B18:B27)</f>
        <v>142195</v>
      </c>
    </row>
    <row r="18" s="141" customFormat="1" ht="20.1" customHeight="1" spans="1:2">
      <c r="A18" s="145" t="s">
        <v>1297</v>
      </c>
      <c r="B18" s="148">
        <v>136405</v>
      </c>
    </row>
    <row r="19" s="141" customFormat="1" ht="20.1" customHeight="1" spans="1:2">
      <c r="A19" s="145" t="s">
        <v>1298</v>
      </c>
      <c r="B19" s="148"/>
    </row>
    <row r="20" s="141" customFormat="1" ht="20.1" customHeight="1" spans="1:2">
      <c r="A20" s="145" t="s">
        <v>1299</v>
      </c>
      <c r="B20" s="148"/>
    </row>
    <row r="21" s="141" customFormat="1" ht="20.1" customHeight="1" spans="1:2">
      <c r="A21" s="145" t="s">
        <v>1300</v>
      </c>
      <c r="B21" s="148">
        <v>750</v>
      </c>
    </row>
    <row r="22" s="141" customFormat="1" ht="20.1" customHeight="1" spans="1:2">
      <c r="A22" s="145" t="s">
        <v>1301</v>
      </c>
      <c r="B22" s="148">
        <v>5040</v>
      </c>
    </row>
    <row r="23" s="141" customFormat="1" ht="20.1" customHeight="1" spans="1:2">
      <c r="A23" s="145" t="s">
        <v>1302</v>
      </c>
      <c r="B23" s="148"/>
    </row>
    <row r="24" s="141" customFormat="1" ht="20.1" customHeight="1" spans="1:2">
      <c r="A24" s="145" t="s">
        <v>1303</v>
      </c>
      <c r="B24" s="148"/>
    </row>
    <row r="25" s="141" customFormat="1" ht="20.1" customHeight="1" spans="1:2">
      <c r="A25" s="145" t="s">
        <v>1304</v>
      </c>
      <c r="B25" s="148"/>
    </row>
    <row r="26" s="141" customFormat="1" ht="20.1" customHeight="1" spans="1:2">
      <c r="A26" s="145" t="s">
        <v>1305</v>
      </c>
      <c r="B26" s="148"/>
    </row>
    <row r="27" s="141" customFormat="1" ht="20.1" customHeight="1" spans="1:2">
      <c r="A27" s="145" t="s">
        <v>1306</v>
      </c>
      <c r="B27" s="148"/>
    </row>
    <row r="28" s="141" customFormat="1" ht="20.1" customHeight="1" spans="1:2">
      <c r="A28" s="145" t="s">
        <v>1307</v>
      </c>
      <c r="B28" s="148"/>
    </row>
    <row r="29" s="141" customFormat="1" ht="20.1" customHeight="1" spans="1:2">
      <c r="A29" s="145" t="s">
        <v>1308</v>
      </c>
      <c r="B29" s="148"/>
    </row>
    <row r="30" ht="20.1" customHeight="1" spans="1:2">
      <c r="A30" s="149" t="s">
        <v>1309</v>
      </c>
      <c r="B30" s="148"/>
    </row>
    <row r="31" ht="20.1" customHeight="1" spans="1:2">
      <c r="A31" s="149" t="s">
        <v>1310</v>
      </c>
      <c r="B31" s="148"/>
    </row>
    <row r="32" ht="20.1" customHeight="1" spans="1:2">
      <c r="A32" s="150" t="s">
        <v>1311</v>
      </c>
      <c r="B32" s="148"/>
    </row>
    <row r="33" ht="20.1" customHeight="1" spans="1:2">
      <c r="A33" s="150" t="s">
        <v>1312</v>
      </c>
      <c r="B33" s="148"/>
    </row>
    <row r="34" ht="20.1" customHeight="1" spans="1:2">
      <c r="A34" s="147" t="s">
        <v>1313</v>
      </c>
      <c r="B34" s="148"/>
    </row>
    <row r="35" ht="20.1" customHeight="1" spans="1:2">
      <c r="A35" s="149" t="s">
        <v>1314</v>
      </c>
      <c r="B35" s="148"/>
    </row>
    <row r="36" ht="20.1" customHeight="1" spans="1:2">
      <c r="A36" s="149" t="s">
        <v>1315</v>
      </c>
      <c r="B36" s="148"/>
    </row>
    <row r="37" ht="20.1" customHeight="1" spans="1:2">
      <c r="A37" s="149" t="s">
        <v>1316</v>
      </c>
      <c r="B37" s="148"/>
    </row>
    <row r="38" s="142" customFormat="1" ht="20.1" customHeight="1" spans="1:2">
      <c r="A38" s="149" t="s">
        <v>1317</v>
      </c>
      <c r="B38" s="148"/>
    </row>
    <row r="39" ht="20.1" customHeight="1" spans="1:2">
      <c r="A39" s="149" t="s">
        <v>1318</v>
      </c>
      <c r="B39" s="148"/>
    </row>
    <row r="40" ht="20.1" customHeight="1" spans="1:2">
      <c r="A40" s="149" t="s">
        <v>1319</v>
      </c>
      <c r="B40" s="148"/>
    </row>
    <row r="41" ht="20.1" customHeight="1" spans="1:2">
      <c r="A41" s="149" t="s">
        <v>1320</v>
      </c>
      <c r="B41" s="148"/>
    </row>
    <row r="42" ht="20.1" customHeight="1" spans="1:2">
      <c r="A42" s="149" t="s">
        <v>1321</v>
      </c>
      <c r="B42" s="148"/>
    </row>
    <row r="43" ht="20.1" customHeight="1" spans="1:2">
      <c r="A43" s="149" t="s">
        <v>1322</v>
      </c>
      <c r="B43" s="148"/>
    </row>
    <row r="44" ht="20.1" customHeight="1" spans="1:2">
      <c r="A44" s="149" t="s">
        <v>1323</v>
      </c>
      <c r="B44" s="148"/>
    </row>
    <row r="45" ht="20.1" customHeight="1" spans="1:2">
      <c r="A45" s="147" t="s">
        <v>1324</v>
      </c>
      <c r="B45" s="148"/>
    </row>
    <row r="46" ht="20.1" customHeight="1" spans="1:2">
      <c r="A46" s="149" t="s">
        <v>1325</v>
      </c>
      <c r="B46" s="148"/>
    </row>
    <row r="47" ht="20.1" customHeight="1" spans="1:2">
      <c r="A47" s="147" t="s">
        <v>1326</v>
      </c>
      <c r="B47" s="148"/>
    </row>
    <row r="48" ht="20.1" customHeight="1" spans="1:2">
      <c r="A48" s="149" t="s">
        <v>1327</v>
      </c>
      <c r="B48" s="148"/>
    </row>
    <row r="49" ht="20.1" customHeight="1" spans="1:2">
      <c r="A49" s="149" t="s">
        <v>1328</v>
      </c>
      <c r="B49" s="148"/>
    </row>
    <row r="50" ht="20.1" customHeight="1" spans="1:2">
      <c r="A50" s="149" t="s">
        <v>1329</v>
      </c>
      <c r="B50" s="148"/>
    </row>
    <row r="51" ht="20.1" customHeight="1" spans="1:2">
      <c r="A51" s="147" t="s">
        <v>1330</v>
      </c>
      <c r="B51" s="148"/>
    </row>
    <row r="52" ht="20.1" customHeight="1" spans="1:2">
      <c r="A52" s="147" t="s">
        <v>1331</v>
      </c>
      <c r="B52" s="148"/>
    </row>
    <row r="53" ht="20.1" customHeight="1" spans="1:2">
      <c r="A53" s="147" t="s">
        <v>1332</v>
      </c>
      <c r="B53" s="148"/>
    </row>
    <row r="54" ht="20.1" customHeight="1" spans="1:2">
      <c r="A54" s="147"/>
      <c r="B54" s="148"/>
    </row>
    <row r="55" ht="20.1" customHeight="1" spans="1:2">
      <c r="A55" s="147"/>
      <c r="B55" s="148"/>
    </row>
    <row r="56" ht="20.1" customHeight="1" spans="1:2">
      <c r="A56" s="147"/>
      <c r="B56" s="148"/>
    </row>
    <row r="57" ht="20.1" customHeight="1" spans="1:2">
      <c r="A57" s="147"/>
      <c r="B57" s="148"/>
    </row>
    <row r="58" ht="20.1" customHeight="1" spans="1:2">
      <c r="A58" s="147"/>
      <c r="B58" s="148"/>
    </row>
    <row r="59" ht="20.1" customHeight="1" spans="1:2">
      <c r="A59" s="147"/>
      <c r="B59" s="148"/>
    </row>
    <row r="60" ht="20.1" customHeight="1" spans="1:2">
      <c r="A60" s="147"/>
      <c r="B60" s="148"/>
    </row>
    <row r="61" ht="20.1" customHeight="1" spans="1:2">
      <c r="A61" s="151"/>
      <c r="B61" s="148"/>
    </row>
    <row r="62" ht="20.1" customHeight="1" spans="1:2">
      <c r="A62" s="151" t="s">
        <v>1052</v>
      </c>
      <c r="B62" s="152">
        <f>SUM(B6,B10,B14,B17,B28,B34,B45,B47,B51,B52,B53)</f>
        <v>142195</v>
      </c>
    </row>
    <row r="63" ht="20.1" customHeight="1" spans="1:2">
      <c r="A63" s="153" t="s">
        <v>1333</v>
      </c>
      <c r="B63" s="154">
        <f>B64+B67+B68+B69+B70</f>
        <v>73805</v>
      </c>
    </row>
    <row r="64" ht="20.1" customHeight="1" spans="1:2">
      <c r="A64" s="148" t="s">
        <v>1334</v>
      </c>
      <c r="B64" s="154">
        <f>B65+B66</f>
        <v>0</v>
      </c>
    </row>
    <row r="65" ht="20.1" customHeight="1" spans="1:2">
      <c r="A65" s="148" t="s">
        <v>1335</v>
      </c>
      <c r="B65" s="154"/>
    </row>
    <row r="66" ht="20.1" customHeight="1" spans="1:2">
      <c r="A66" s="148" t="s">
        <v>1336</v>
      </c>
      <c r="B66" s="154"/>
    </row>
    <row r="67" ht="20.1" customHeight="1" spans="1:2">
      <c r="A67" s="148" t="s">
        <v>1337</v>
      </c>
      <c r="B67" s="154">
        <v>73805</v>
      </c>
    </row>
    <row r="68" ht="20.1" customHeight="1" spans="1:2">
      <c r="A68" s="148" t="s">
        <v>1338</v>
      </c>
      <c r="B68" s="154"/>
    </row>
    <row r="69" ht="20.1" customHeight="1" spans="1:2">
      <c r="A69" s="155" t="s">
        <v>1339</v>
      </c>
      <c r="B69" s="154"/>
    </row>
    <row r="70" ht="20.1" customHeight="1" spans="1:2">
      <c r="A70" s="155" t="s">
        <v>1340</v>
      </c>
      <c r="B70" s="154"/>
    </row>
    <row r="71" ht="20.1" customHeight="1" spans="1:2">
      <c r="A71" s="155"/>
      <c r="B71" s="154"/>
    </row>
    <row r="72" ht="20.1" customHeight="1" spans="1:2">
      <c r="A72" s="155"/>
      <c r="B72" s="154"/>
    </row>
    <row r="73" ht="20.1" customHeight="1" spans="1:2">
      <c r="A73" s="151" t="s">
        <v>1341</v>
      </c>
      <c r="B73" s="154">
        <f>B62+B63</f>
        <v>216000</v>
      </c>
    </row>
    <row r="74" ht="20.1" customHeight="1"/>
  </sheetData>
  <mergeCells count="2">
    <mergeCell ref="A2:B2"/>
    <mergeCell ref="A4:B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96"/>
  <sheetViews>
    <sheetView workbookViewId="0">
      <selection activeCell="A1" sqref="A1"/>
    </sheetView>
  </sheetViews>
  <sheetFormatPr defaultColWidth="8.8" defaultRowHeight="14.25"/>
  <cols>
    <col min="1" max="1" width="87.1" style="118" customWidth="1"/>
    <col min="2" max="2" width="13.7" style="118" customWidth="1"/>
    <col min="3" max="3" width="2.4" style="118" customWidth="1"/>
    <col min="4" max="32" width="9" style="118" customWidth="1"/>
    <col min="33" max="224" width="8.8" style="118" customWidth="1"/>
    <col min="225" max="254" width="9" style="118" customWidth="1"/>
    <col min="255" max="16384" width="8.8" style="135"/>
  </cols>
  <sheetData>
    <row r="1" spans="1:2">
      <c r="A1" s="120" t="s">
        <v>1342</v>
      </c>
      <c r="B1" s="121"/>
    </row>
    <row r="2" ht="25.5" spans="1:2">
      <c r="A2" s="136" t="s">
        <v>1343</v>
      </c>
      <c r="B2" s="136"/>
    </row>
    <row r="3" customHeight="1" spans="1:2">
      <c r="A3" s="89"/>
      <c r="B3" s="118" t="s">
        <v>33</v>
      </c>
    </row>
    <row r="4" ht="31.5" customHeight="1" spans="1:2">
      <c r="A4" s="137" t="s">
        <v>1159</v>
      </c>
      <c r="B4" s="137"/>
    </row>
    <row r="5" ht="19.5" customHeight="1" spans="1:2">
      <c r="A5" s="138" t="s">
        <v>34</v>
      </c>
      <c r="B5" s="138" t="s">
        <v>35</v>
      </c>
    </row>
    <row r="6" ht="20.1" customHeight="1" spans="1:2">
      <c r="A6" s="126" t="s">
        <v>1344</v>
      </c>
      <c r="B6" s="129"/>
    </row>
    <row r="7" ht="20.1" customHeight="1" spans="1:2">
      <c r="A7" s="126" t="s">
        <v>1345</v>
      </c>
      <c r="B7" s="129"/>
    </row>
    <row r="8" ht="20.1" customHeight="1" spans="1:2">
      <c r="A8" s="126" t="s">
        <v>1346</v>
      </c>
      <c r="B8" s="129"/>
    </row>
    <row r="9" ht="20.1" customHeight="1" spans="1:2">
      <c r="A9" s="126" t="s">
        <v>1347</v>
      </c>
      <c r="B9" s="129"/>
    </row>
    <row r="10" ht="20.1" customHeight="1" spans="1:2">
      <c r="A10" s="126" t="s">
        <v>1348</v>
      </c>
      <c r="B10" s="129"/>
    </row>
    <row r="11" ht="20.1" customHeight="1" spans="1:2">
      <c r="A11" s="126" t="s">
        <v>1349</v>
      </c>
      <c r="B11" s="129"/>
    </row>
    <row r="12" ht="20.1" customHeight="1" spans="1:2">
      <c r="A12" s="126" t="s">
        <v>1350</v>
      </c>
      <c r="B12" s="129">
        <f>SUM(B13:B17)</f>
        <v>168000</v>
      </c>
    </row>
    <row r="13" ht="20.1" customHeight="1" spans="1:2">
      <c r="A13" s="100" t="s">
        <v>1351</v>
      </c>
      <c r="B13" s="129"/>
    </row>
    <row r="14" ht="20.1" customHeight="1" spans="1:2">
      <c r="A14" s="100" t="s">
        <v>1352</v>
      </c>
      <c r="B14" s="129"/>
    </row>
    <row r="15" ht="20.1" customHeight="1" spans="1:2">
      <c r="A15" s="100" t="s">
        <v>1353</v>
      </c>
      <c r="B15" s="129"/>
    </row>
    <row r="16" ht="20.1" customHeight="1" spans="1:2">
      <c r="A16" s="100" t="s">
        <v>1354</v>
      </c>
      <c r="B16" s="129"/>
    </row>
    <row r="17" ht="20.1" customHeight="1" spans="1:2">
      <c r="A17" s="100" t="s">
        <v>1355</v>
      </c>
      <c r="B17" s="129">
        <v>168000</v>
      </c>
    </row>
    <row r="18" ht="20.1" customHeight="1" spans="1:2">
      <c r="A18" s="126" t="s">
        <v>1356</v>
      </c>
      <c r="B18" s="129"/>
    </row>
    <row r="19" ht="20.1" customHeight="1" spans="1:2">
      <c r="A19" s="126" t="s">
        <v>1357</v>
      </c>
      <c r="B19" s="129">
        <f>SUM(B20:B21)</f>
        <v>0</v>
      </c>
    </row>
    <row r="20" ht="20.1" customHeight="1" spans="1:2">
      <c r="A20" s="100" t="s">
        <v>1358</v>
      </c>
      <c r="B20" s="129"/>
    </row>
    <row r="21" ht="20.1" customHeight="1" spans="1:2">
      <c r="A21" s="100" t="s">
        <v>1359</v>
      </c>
      <c r="B21" s="129"/>
    </row>
    <row r="22" ht="20.1" customHeight="1" spans="1:2">
      <c r="A22" s="126" t="s">
        <v>1360</v>
      </c>
      <c r="B22" s="129">
        <v>2200</v>
      </c>
    </row>
    <row r="23" ht="20.1" customHeight="1" spans="1:2">
      <c r="A23" s="126" t="s">
        <v>1361</v>
      </c>
      <c r="B23" s="129"/>
    </row>
    <row r="24" ht="20.1" customHeight="1" spans="1:2">
      <c r="A24" s="126" t="s">
        <v>1362</v>
      </c>
      <c r="B24" s="129"/>
    </row>
    <row r="25" ht="20.1" customHeight="1" spans="1:2">
      <c r="A25" s="126" t="s">
        <v>1363</v>
      </c>
      <c r="B25" s="129"/>
    </row>
    <row r="26" ht="20.1" customHeight="1" spans="1:2">
      <c r="A26" s="126" t="s">
        <v>1364</v>
      </c>
      <c r="B26" s="129">
        <v>800</v>
      </c>
    </row>
    <row r="27" ht="20.1" customHeight="1" spans="1:2">
      <c r="A27" s="126" t="s">
        <v>1365</v>
      </c>
      <c r="B27" s="129">
        <f>SUM(B28:B32)</f>
        <v>0</v>
      </c>
    </row>
    <row r="28" ht="20.1" customHeight="1" spans="1:2">
      <c r="A28" s="129" t="s">
        <v>1366</v>
      </c>
      <c r="B28" s="129"/>
    </row>
    <row r="29" ht="20.1" customHeight="1" spans="1:2">
      <c r="A29" s="129" t="s">
        <v>1367</v>
      </c>
      <c r="B29" s="129"/>
    </row>
    <row r="30" ht="20.1" customHeight="1" spans="1:2">
      <c r="A30" s="129" t="s">
        <v>1368</v>
      </c>
      <c r="B30" s="129"/>
    </row>
    <row r="31" ht="20.1" customHeight="1" spans="1:2">
      <c r="A31" s="129" t="s">
        <v>1369</v>
      </c>
      <c r="B31" s="129"/>
    </row>
    <row r="32" ht="20.1" customHeight="1" spans="1:2">
      <c r="A32" s="129" t="s">
        <v>1370</v>
      </c>
      <c r="B32" s="129"/>
    </row>
    <row r="33" ht="20.1" customHeight="1" spans="1:2">
      <c r="A33" s="126" t="s">
        <v>1371</v>
      </c>
      <c r="B33" s="129">
        <v>45000</v>
      </c>
    </row>
    <row r="34" ht="20.1" customHeight="1" spans="1:2">
      <c r="A34" s="129" t="s">
        <v>1372</v>
      </c>
      <c r="B34" s="129"/>
    </row>
    <row r="35" ht="20.1" customHeight="1" spans="1:5">
      <c r="A35" s="132" t="s">
        <v>63</v>
      </c>
      <c r="B35" s="129">
        <f>B12+B22+B26+B33</f>
        <v>216000</v>
      </c>
      <c r="E35" s="118" t="s">
        <v>62</v>
      </c>
    </row>
    <row r="36" ht="20.1" customHeight="1" spans="1:2">
      <c r="A36" s="133" t="s">
        <v>1160</v>
      </c>
      <c r="B36" s="129">
        <f>B37++B40+B41+B43+B44</f>
        <v>0</v>
      </c>
    </row>
    <row r="37" ht="20.1" customHeight="1" spans="1:2">
      <c r="A37" s="129" t="s">
        <v>1373</v>
      </c>
      <c r="B37" s="129">
        <f>B38+B39</f>
        <v>0</v>
      </c>
    </row>
    <row r="38" ht="20.1" customHeight="1" spans="1:6">
      <c r="A38" s="129" t="s">
        <v>1374</v>
      </c>
      <c r="B38" s="129"/>
      <c r="C38" s="139"/>
      <c r="D38" s="139"/>
      <c r="E38" s="139"/>
      <c r="F38" s="139"/>
    </row>
    <row r="39" ht="20.1" customHeight="1" spans="1:2">
      <c r="A39" s="129" t="s">
        <v>1375</v>
      </c>
      <c r="B39" s="129"/>
    </row>
    <row r="40" ht="20.1" customHeight="1" spans="1:2">
      <c r="A40" s="129" t="s">
        <v>1376</v>
      </c>
      <c r="B40" s="129"/>
    </row>
    <row r="41" ht="20.1" customHeight="1" spans="1:2">
      <c r="A41" s="129" t="s">
        <v>1377</v>
      </c>
      <c r="B41" s="129"/>
    </row>
    <row r="42" ht="15.75" customHeight="1" spans="1:2">
      <c r="A42" s="129" t="s">
        <v>1378</v>
      </c>
      <c r="B42" s="129"/>
    </row>
    <row r="43" ht="20.1" customHeight="1" spans="1:2">
      <c r="A43" s="134" t="s">
        <v>1379</v>
      </c>
      <c r="B43" s="129"/>
    </row>
    <row r="44" ht="20.1" customHeight="1" spans="1:2">
      <c r="A44" s="134" t="s">
        <v>1380</v>
      </c>
      <c r="B44" s="129"/>
    </row>
    <row r="45" ht="20.1" customHeight="1" spans="1:2">
      <c r="A45" s="134"/>
      <c r="B45" s="129"/>
    </row>
    <row r="46" ht="20.1" customHeight="1" spans="1:2">
      <c r="A46" s="134"/>
      <c r="B46" s="129"/>
    </row>
    <row r="47" ht="20.1" customHeight="1" spans="1:2">
      <c r="A47" s="134"/>
      <c r="B47" s="129"/>
    </row>
    <row r="48" ht="20.1" customHeight="1" spans="1:2">
      <c r="A48" s="132" t="s">
        <v>1381</v>
      </c>
      <c r="B48" s="129">
        <f>B35+B36</f>
        <v>216000</v>
      </c>
    </row>
    <row r="49" s="135" customFormat="1" ht="20.1" customHeight="1" spans="1:254">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c r="FR49" s="118"/>
      <c r="FS49" s="118"/>
      <c r="FT49" s="118"/>
      <c r="FU49" s="118"/>
      <c r="FV49" s="118"/>
      <c r="FW49" s="118"/>
      <c r="FX49" s="118"/>
      <c r="FY49" s="118"/>
      <c r="FZ49" s="118"/>
      <c r="GA49" s="118"/>
      <c r="GB49" s="118"/>
      <c r="GC49" s="118"/>
      <c r="GD49" s="118"/>
      <c r="GE49" s="118"/>
      <c r="GF49" s="118"/>
      <c r="GG49" s="118"/>
      <c r="GH49" s="118"/>
      <c r="GI49" s="118"/>
      <c r="GJ49" s="118"/>
      <c r="GK49" s="118"/>
      <c r="GL49" s="118"/>
      <c r="GM49" s="118"/>
      <c r="GN49" s="118"/>
      <c r="GO49" s="118"/>
      <c r="GP49" s="118"/>
      <c r="GQ49" s="118"/>
      <c r="GR49" s="118"/>
      <c r="GS49" s="118"/>
      <c r="GT49" s="118"/>
      <c r="GU49" s="118"/>
      <c r="GV49" s="118"/>
      <c r="GW49" s="118"/>
      <c r="GX49" s="118"/>
      <c r="GY49" s="118"/>
      <c r="GZ49" s="118"/>
      <c r="HA49" s="118"/>
      <c r="HB49" s="118"/>
      <c r="HC49" s="118"/>
      <c r="HD49" s="118"/>
      <c r="HE49" s="118"/>
      <c r="HF49" s="118"/>
      <c r="HG49" s="118"/>
      <c r="HH49" s="118"/>
      <c r="HI49" s="118"/>
      <c r="HJ49" s="118"/>
      <c r="HK49" s="118"/>
      <c r="HL49" s="118"/>
      <c r="HM49" s="118"/>
      <c r="HN49" s="118"/>
      <c r="HO49" s="118"/>
      <c r="HP49" s="118"/>
      <c r="HQ49" s="118"/>
      <c r="HR49" s="118"/>
      <c r="HS49" s="118"/>
      <c r="HT49" s="118"/>
      <c r="HU49" s="118"/>
      <c r="HV49" s="118"/>
      <c r="HW49" s="118"/>
      <c r="HX49" s="118"/>
      <c r="HY49" s="118"/>
      <c r="HZ49" s="118"/>
      <c r="IA49" s="118"/>
      <c r="IB49" s="118"/>
      <c r="IC49" s="118"/>
      <c r="ID49" s="118"/>
      <c r="IE49" s="118"/>
      <c r="IF49" s="118"/>
      <c r="IG49" s="118"/>
      <c r="IH49" s="118"/>
      <c r="II49" s="118"/>
      <c r="IJ49" s="118"/>
      <c r="IK49" s="118"/>
      <c r="IL49" s="118"/>
      <c r="IM49" s="118"/>
      <c r="IN49" s="118"/>
      <c r="IO49" s="118"/>
      <c r="IP49" s="118"/>
      <c r="IQ49" s="118"/>
      <c r="IR49" s="118"/>
      <c r="IS49" s="118"/>
      <c r="IT49" s="118"/>
    </row>
    <row r="50" s="135" customFormat="1" ht="20.1" customHeight="1" spans="1:254">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c r="GQ50" s="118"/>
      <c r="GR50" s="118"/>
      <c r="GS50" s="118"/>
      <c r="GT50" s="118"/>
      <c r="GU50" s="118"/>
      <c r="GV50" s="118"/>
      <c r="GW50" s="118"/>
      <c r="GX50" s="118"/>
      <c r="GY50" s="118"/>
      <c r="GZ50" s="118"/>
      <c r="HA50" s="118"/>
      <c r="HB50" s="118"/>
      <c r="HC50" s="118"/>
      <c r="HD50" s="118"/>
      <c r="HE50" s="118"/>
      <c r="HF50" s="118"/>
      <c r="HG50" s="118"/>
      <c r="HH50" s="118"/>
      <c r="HI50" s="118"/>
      <c r="HJ50" s="118"/>
      <c r="HK50" s="118"/>
      <c r="HL50" s="118"/>
      <c r="HM50" s="118"/>
      <c r="HN50" s="118"/>
      <c r="HO50" s="118"/>
      <c r="HP50" s="118"/>
      <c r="HQ50" s="118"/>
      <c r="HR50" s="118"/>
      <c r="HS50" s="118"/>
      <c r="HT50" s="118"/>
      <c r="HU50" s="118"/>
      <c r="HV50" s="118"/>
      <c r="HW50" s="118"/>
      <c r="HX50" s="118"/>
      <c r="HY50" s="118"/>
      <c r="HZ50" s="118"/>
      <c r="IA50" s="118"/>
      <c r="IB50" s="118"/>
      <c r="IC50" s="118"/>
      <c r="ID50" s="118"/>
      <c r="IE50" s="118"/>
      <c r="IF50" s="118"/>
      <c r="IG50" s="118"/>
      <c r="IH50" s="118"/>
      <c r="II50" s="118"/>
      <c r="IJ50" s="118"/>
      <c r="IK50" s="118"/>
      <c r="IL50" s="118"/>
      <c r="IM50" s="118"/>
      <c r="IN50" s="118"/>
      <c r="IO50" s="118"/>
      <c r="IP50" s="118"/>
      <c r="IQ50" s="118"/>
      <c r="IR50" s="118"/>
      <c r="IS50" s="118"/>
      <c r="IT50" s="118"/>
    </row>
    <row r="51" s="135" customFormat="1" ht="20.1" customHeight="1" spans="1:254">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118"/>
      <c r="FI51" s="118"/>
      <c r="FJ51" s="118"/>
      <c r="FK51" s="118"/>
      <c r="FL51" s="118"/>
      <c r="FM51" s="118"/>
      <c r="FN51" s="118"/>
      <c r="FO51" s="118"/>
      <c r="FP51" s="118"/>
      <c r="FQ51" s="118"/>
      <c r="FR51" s="118"/>
      <c r="FS51" s="118"/>
      <c r="FT51" s="118"/>
      <c r="FU51" s="118"/>
      <c r="FV51" s="118"/>
      <c r="FW51" s="118"/>
      <c r="FX51" s="118"/>
      <c r="FY51" s="118"/>
      <c r="FZ51" s="118"/>
      <c r="GA51" s="118"/>
      <c r="GB51" s="118"/>
      <c r="GC51" s="118"/>
      <c r="GD51" s="118"/>
      <c r="GE51" s="118"/>
      <c r="GF51" s="118"/>
      <c r="GG51" s="118"/>
      <c r="GH51" s="118"/>
      <c r="GI51" s="118"/>
      <c r="GJ51" s="118"/>
      <c r="GK51" s="118"/>
      <c r="GL51" s="118"/>
      <c r="GM51" s="118"/>
      <c r="GN51" s="118"/>
      <c r="GO51" s="118"/>
      <c r="GP51" s="118"/>
      <c r="GQ51" s="118"/>
      <c r="GR51" s="118"/>
      <c r="GS51" s="118"/>
      <c r="GT51" s="118"/>
      <c r="GU51" s="118"/>
      <c r="GV51" s="118"/>
      <c r="GW51" s="118"/>
      <c r="GX51" s="118"/>
      <c r="GY51" s="118"/>
      <c r="GZ51" s="118"/>
      <c r="HA51" s="118"/>
      <c r="HB51" s="118"/>
      <c r="HC51" s="118"/>
      <c r="HD51" s="118"/>
      <c r="HE51" s="118"/>
      <c r="HF51" s="118"/>
      <c r="HG51" s="118"/>
      <c r="HH51" s="118"/>
      <c r="HI51" s="118"/>
      <c r="HJ51" s="118"/>
      <c r="HK51" s="118"/>
      <c r="HL51" s="118"/>
      <c r="HM51" s="118"/>
      <c r="HN51" s="118"/>
      <c r="HO51" s="118"/>
      <c r="HP51" s="118"/>
      <c r="HQ51" s="118"/>
      <c r="HR51" s="118"/>
      <c r="HS51" s="118"/>
      <c r="HT51" s="118"/>
      <c r="HU51" s="118"/>
      <c r="HV51" s="118"/>
      <c r="HW51" s="118"/>
      <c r="HX51" s="118"/>
      <c r="HY51" s="118"/>
      <c r="HZ51" s="118"/>
      <c r="IA51" s="118"/>
      <c r="IB51" s="118"/>
      <c r="IC51" s="118"/>
      <c r="ID51" s="118"/>
      <c r="IE51" s="118"/>
      <c r="IF51" s="118"/>
      <c r="IG51" s="118"/>
      <c r="IH51" s="118"/>
      <c r="II51" s="118"/>
      <c r="IJ51" s="118"/>
      <c r="IK51" s="118"/>
      <c r="IL51" s="118"/>
      <c r="IM51" s="118"/>
      <c r="IN51" s="118"/>
      <c r="IO51" s="118"/>
      <c r="IP51" s="118"/>
      <c r="IQ51" s="118"/>
      <c r="IR51" s="118"/>
      <c r="IS51" s="118"/>
      <c r="IT51" s="118"/>
    </row>
    <row r="52" s="135" customFormat="1" ht="20.1" customHeight="1" spans="1:254">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c r="FR52" s="118"/>
      <c r="FS52" s="118"/>
      <c r="FT52" s="118"/>
      <c r="FU52" s="118"/>
      <c r="FV52" s="118"/>
      <c r="FW52" s="118"/>
      <c r="FX52" s="118"/>
      <c r="FY52" s="118"/>
      <c r="FZ52" s="118"/>
      <c r="GA52" s="118"/>
      <c r="GB52" s="118"/>
      <c r="GC52" s="118"/>
      <c r="GD52" s="118"/>
      <c r="GE52" s="118"/>
      <c r="GF52" s="118"/>
      <c r="GG52" s="118"/>
      <c r="GH52" s="118"/>
      <c r="GI52" s="118"/>
      <c r="GJ52" s="118"/>
      <c r="GK52" s="118"/>
      <c r="GL52" s="118"/>
      <c r="GM52" s="118"/>
      <c r="GN52" s="118"/>
      <c r="GO52" s="118"/>
      <c r="GP52" s="118"/>
      <c r="GQ52" s="118"/>
      <c r="GR52" s="118"/>
      <c r="GS52" s="118"/>
      <c r="GT52" s="118"/>
      <c r="GU52" s="118"/>
      <c r="GV52" s="118"/>
      <c r="GW52" s="118"/>
      <c r="GX52" s="118"/>
      <c r="GY52" s="118"/>
      <c r="GZ52" s="118"/>
      <c r="HA52" s="118"/>
      <c r="HB52" s="118"/>
      <c r="HC52" s="118"/>
      <c r="HD52" s="118"/>
      <c r="HE52" s="118"/>
      <c r="HF52" s="118"/>
      <c r="HG52" s="118"/>
      <c r="HH52" s="118"/>
      <c r="HI52" s="118"/>
      <c r="HJ52" s="118"/>
      <c r="HK52" s="118"/>
      <c r="HL52" s="118"/>
      <c r="HM52" s="118"/>
      <c r="HN52" s="118"/>
      <c r="HO52" s="118"/>
      <c r="HP52" s="118"/>
      <c r="HQ52" s="118"/>
      <c r="HR52" s="118"/>
      <c r="HS52" s="118"/>
      <c r="HT52" s="118"/>
      <c r="HU52" s="118"/>
      <c r="HV52" s="118"/>
      <c r="HW52" s="118"/>
      <c r="HX52" s="118"/>
      <c r="HY52" s="118"/>
      <c r="HZ52" s="118"/>
      <c r="IA52" s="118"/>
      <c r="IB52" s="118"/>
      <c r="IC52" s="118"/>
      <c r="ID52" s="118"/>
      <c r="IE52" s="118"/>
      <c r="IF52" s="118"/>
      <c r="IG52" s="118"/>
      <c r="IH52" s="118"/>
      <c r="II52" s="118"/>
      <c r="IJ52" s="118"/>
      <c r="IK52" s="118"/>
      <c r="IL52" s="118"/>
      <c r="IM52" s="118"/>
      <c r="IN52" s="118"/>
      <c r="IO52" s="118"/>
      <c r="IP52" s="118"/>
      <c r="IQ52" s="118"/>
      <c r="IR52" s="118"/>
      <c r="IS52" s="118"/>
      <c r="IT52" s="118"/>
    </row>
    <row r="53" s="135" customFormat="1" ht="20.1" customHeight="1" spans="1:254">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c r="ET53" s="118"/>
      <c r="EU53" s="118"/>
      <c r="EV53" s="118"/>
      <c r="EW53" s="118"/>
      <c r="EX53" s="118"/>
      <c r="EY53" s="118"/>
      <c r="EZ53" s="118"/>
      <c r="FA53" s="118"/>
      <c r="FB53" s="118"/>
      <c r="FC53" s="118"/>
      <c r="FD53" s="118"/>
      <c r="FE53" s="118"/>
      <c r="FF53" s="118"/>
      <c r="FG53" s="118"/>
      <c r="FH53" s="118"/>
      <c r="FI53" s="118"/>
      <c r="FJ53" s="118"/>
      <c r="FK53" s="118"/>
      <c r="FL53" s="118"/>
      <c r="FM53" s="118"/>
      <c r="FN53" s="118"/>
      <c r="FO53" s="118"/>
      <c r="FP53" s="118"/>
      <c r="FQ53" s="118"/>
      <c r="FR53" s="118"/>
      <c r="FS53" s="118"/>
      <c r="FT53" s="118"/>
      <c r="FU53" s="118"/>
      <c r="FV53" s="118"/>
      <c r="FW53" s="118"/>
      <c r="FX53" s="118"/>
      <c r="FY53" s="118"/>
      <c r="FZ53" s="118"/>
      <c r="GA53" s="118"/>
      <c r="GB53" s="118"/>
      <c r="GC53" s="118"/>
      <c r="GD53" s="118"/>
      <c r="GE53" s="118"/>
      <c r="GF53" s="118"/>
      <c r="GG53" s="118"/>
      <c r="GH53" s="118"/>
      <c r="GI53" s="118"/>
      <c r="GJ53" s="118"/>
      <c r="GK53" s="118"/>
      <c r="GL53" s="118"/>
      <c r="GM53" s="118"/>
      <c r="GN53" s="118"/>
      <c r="GO53" s="118"/>
      <c r="GP53" s="118"/>
      <c r="GQ53" s="118"/>
      <c r="GR53" s="118"/>
      <c r="GS53" s="118"/>
      <c r="GT53" s="118"/>
      <c r="GU53" s="118"/>
      <c r="GV53" s="118"/>
      <c r="GW53" s="118"/>
      <c r="GX53" s="118"/>
      <c r="GY53" s="118"/>
      <c r="GZ53" s="118"/>
      <c r="HA53" s="118"/>
      <c r="HB53" s="118"/>
      <c r="HC53" s="118"/>
      <c r="HD53" s="118"/>
      <c r="HE53" s="118"/>
      <c r="HF53" s="118"/>
      <c r="HG53" s="118"/>
      <c r="HH53" s="118"/>
      <c r="HI53" s="118"/>
      <c r="HJ53" s="118"/>
      <c r="HK53" s="118"/>
      <c r="HL53" s="118"/>
      <c r="HM53" s="118"/>
      <c r="HN53" s="118"/>
      <c r="HO53" s="118"/>
      <c r="HP53" s="118"/>
      <c r="HQ53" s="118"/>
      <c r="HR53" s="118"/>
      <c r="HS53" s="118"/>
      <c r="HT53" s="118"/>
      <c r="HU53" s="118"/>
      <c r="HV53" s="118"/>
      <c r="HW53" s="118"/>
      <c r="HX53" s="118"/>
      <c r="HY53" s="118"/>
      <c r="HZ53" s="118"/>
      <c r="IA53" s="118"/>
      <c r="IB53" s="118"/>
      <c r="IC53" s="118"/>
      <c r="ID53" s="118"/>
      <c r="IE53" s="118"/>
      <c r="IF53" s="118"/>
      <c r="IG53" s="118"/>
      <c r="IH53" s="118"/>
      <c r="II53" s="118"/>
      <c r="IJ53" s="118"/>
      <c r="IK53" s="118"/>
      <c r="IL53" s="118"/>
      <c r="IM53" s="118"/>
      <c r="IN53" s="118"/>
      <c r="IO53" s="118"/>
      <c r="IP53" s="118"/>
      <c r="IQ53" s="118"/>
      <c r="IR53" s="118"/>
      <c r="IS53" s="118"/>
      <c r="IT53" s="118"/>
    </row>
    <row r="54" s="135" customFormat="1" ht="20.1" customHeight="1" spans="1:254">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J54" s="118"/>
      <c r="FK54" s="118"/>
      <c r="FL54" s="118"/>
      <c r="FM54" s="118"/>
      <c r="FN54" s="118"/>
      <c r="FO54" s="118"/>
      <c r="FP54" s="118"/>
      <c r="FQ54" s="118"/>
      <c r="FR54" s="118"/>
      <c r="FS54" s="118"/>
      <c r="FT54" s="118"/>
      <c r="FU54" s="118"/>
      <c r="FV54" s="118"/>
      <c r="FW54" s="118"/>
      <c r="FX54" s="118"/>
      <c r="FY54" s="118"/>
      <c r="FZ54" s="118"/>
      <c r="GA54" s="118"/>
      <c r="GB54" s="118"/>
      <c r="GC54" s="118"/>
      <c r="GD54" s="118"/>
      <c r="GE54" s="118"/>
      <c r="GF54" s="118"/>
      <c r="GG54" s="118"/>
      <c r="GH54" s="118"/>
      <c r="GI54" s="118"/>
      <c r="GJ54" s="118"/>
      <c r="GK54" s="118"/>
      <c r="GL54" s="118"/>
      <c r="GM54" s="118"/>
      <c r="GN54" s="118"/>
      <c r="GO54" s="118"/>
      <c r="GP54" s="118"/>
      <c r="GQ54" s="118"/>
      <c r="GR54" s="118"/>
      <c r="GS54" s="118"/>
      <c r="GT54" s="118"/>
      <c r="GU54" s="118"/>
      <c r="GV54" s="118"/>
      <c r="GW54" s="118"/>
      <c r="GX54" s="118"/>
      <c r="GY54" s="118"/>
      <c r="GZ54" s="118"/>
      <c r="HA54" s="118"/>
      <c r="HB54" s="118"/>
      <c r="HC54" s="118"/>
      <c r="HD54" s="118"/>
      <c r="HE54" s="118"/>
      <c r="HF54" s="118"/>
      <c r="HG54" s="118"/>
      <c r="HH54" s="118"/>
      <c r="HI54" s="118"/>
      <c r="HJ54" s="118"/>
      <c r="HK54" s="118"/>
      <c r="HL54" s="118"/>
      <c r="HM54" s="118"/>
      <c r="HN54" s="118"/>
      <c r="HO54" s="118"/>
      <c r="HP54" s="118"/>
      <c r="HQ54" s="118"/>
      <c r="HR54" s="118"/>
      <c r="HS54" s="118"/>
      <c r="HT54" s="118"/>
      <c r="HU54" s="118"/>
      <c r="HV54" s="118"/>
      <c r="HW54" s="118"/>
      <c r="HX54" s="118"/>
      <c r="HY54" s="118"/>
      <c r="HZ54" s="118"/>
      <c r="IA54" s="118"/>
      <c r="IB54" s="118"/>
      <c r="IC54" s="118"/>
      <c r="ID54" s="118"/>
      <c r="IE54" s="118"/>
      <c r="IF54" s="118"/>
      <c r="IG54" s="118"/>
      <c r="IH54" s="118"/>
      <c r="II54" s="118"/>
      <c r="IJ54" s="118"/>
      <c r="IK54" s="118"/>
      <c r="IL54" s="118"/>
      <c r="IM54" s="118"/>
      <c r="IN54" s="118"/>
      <c r="IO54" s="118"/>
      <c r="IP54" s="118"/>
      <c r="IQ54" s="118"/>
      <c r="IR54" s="118"/>
      <c r="IS54" s="118"/>
      <c r="IT54" s="118"/>
    </row>
    <row r="55" s="135" customFormat="1" ht="20.1" customHeight="1" spans="1:254">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118"/>
      <c r="IH55" s="118"/>
      <c r="II55" s="118"/>
      <c r="IJ55" s="118"/>
      <c r="IK55" s="118"/>
      <c r="IL55" s="118"/>
      <c r="IM55" s="118"/>
      <c r="IN55" s="118"/>
      <c r="IO55" s="118"/>
      <c r="IP55" s="118"/>
      <c r="IQ55" s="118"/>
      <c r="IR55" s="118"/>
      <c r="IS55" s="118"/>
      <c r="IT55" s="118"/>
    </row>
    <row r="56" s="135" customFormat="1" ht="20.1" customHeight="1" spans="1:254">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118"/>
      <c r="IH56" s="118"/>
      <c r="II56" s="118"/>
      <c r="IJ56" s="118"/>
      <c r="IK56" s="118"/>
      <c r="IL56" s="118"/>
      <c r="IM56" s="118"/>
      <c r="IN56" s="118"/>
      <c r="IO56" s="118"/>
      <c r="IP56" s="118"/>
      <c r="IQ56" s="118"/>
      <c r="IR56" s="118"/>
      <c r="IS56" s="118"/>
      <c r="IT56" s="118"/>
    </row>
    <row r="57" s="135" customFormat="1" ht="20.1" customHeight="1" spans="1:254">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c r="GQ57" s="118"/>
      <c r="GR57" s="118"/>
      <c r="GS57" s="118"/>
      <c r="GT57" s="118"/>
      <c r="GU57" s="118"/>
      <c r="GV57" s="118"/>
      <c r="GW57" s="118"/>
      <c r="GX57" s="118"/>
      <c r="GY57" s="118"/>
      <c r="GZ57" s="118"/>
      <c r="HA57" s="118"/>
      <c r="HB57" s="118"/>
      <c r="HC57" s="118"/>
      <c r="HD57" s="118"/>
      <c r="HE57" s="118"/>
      <c r="HF57" s="118"/>
      <c r="HG57" s="118"/>
      <c r="HH57" s="118"/>
      <c r="HI57" s="118"/>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8"/>
      <c r="IP57" s="118"/>
      <c r="IQ57" s="118"/>
      <c r="IR57" s="118"/>
      <c r="IS57" s="118"/>
      <c r="IT57" s="118"/>
    </row>
    <row r="58" s="135" customFormat="1" ht="20.1" customHeight="1" spans="1:254">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18"/>
      <c r="GE58" s="118"/>
      <c r="GF58" s="118"/>
      <c r="GG58" s="118"/>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row>
    <row r="59" s="135" customFormat="1" ht="20.1" customHeight="1" spans="1:254">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18"/>
      <c r="GE59" s="118"/>
      <c r="GF59" s="118"/>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row>
    <row r="60" s="135" customFormat="1" ht="20.1" customHeight="1" spans="1:254">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row>
    <row r="61" s="135" customFormat="1" ht="20.1" customHeight="1" spans="1:254">
      <c r="A61" s="11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row>
    <row r="62" s="135" customFormat="1" ht="20.1" customHeight="1" spans="1:254">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c r="ET62" s="118"/>
      <c r="EU62" s="118"/>
      <c r="EV62" s="118"/>
      <c r="EW62" s="118"/>
      <c r="EX62" s="118"/>
      <c r="EY62" s="118"/>
      <c r="EZ62" s="118"/>
      <c r="FA62" s="118"/>
      <c r="FB62" s="118"/>
      <c r="FC62" s="118"/>
      <c r="FD62" s="118"/>
      <c r="FE62" s="118"/>
      <c r="FF62" s="118"/>
      <c r="FG62" s="118"/>
      <c r="FH62" s="118"/>
      <c r="FI62" s="118"/>
      <c r="FJ62" s="118"/>
      <c r="FK62" s="118"/>
      <c r="FL62" s="118"/>
      <c r="FM62" s="118"/>
      <c r="FN62" s="118"/>
      <c r="FO62" s="118"/>
      <c r="FP62" s="118"/>
      <c r="FQ62" s="118"/>
      <c r="FR62" s="118"/>
      <c r="FS62" s="118"/>
      <c r="FT62" s="118"/>
      <c r="FU62" s="118"/>
      <c r="FV62" s="118"/>
      <c r="FW62" s="118"/>
      <c r="FX62" s="118"/>
      <c r="FY62" s="118"/>
      <c r="FZ62" s="118"/>
      <c r="GA62" s="118"/>
      <c r="GB62" s="118"/>
      <c r="GC62" s="118"/>
      <c r="GD62" s="118"/>
      <c r="GE62" s="118"/>
      <c r="GF62" s="118"/>
      <c r="GG62" s="118"/>
      <c r="GH62" s="118"/>
      <c r="GI62" s="118"/>
      <c r="GJ62" s="118"/>
      <c r="GK62" s="118"/>
      <c r="GL62" s="118"/>
      <c r="GM62" s="118"/>
      <c r="GN62" s="118"/>
      <c r="GO62" s="118"/>
      <c r="GP62" s="118"/>
      <c r="GQ62" s="118"/>
      <c r="GR62" s="118"/>
      <c r="GS62" s="118"/>
      <c r="GT62" s="118"/>
      <c r="GU62" s="118"/>
      <c r="GV62" s="118"/>
      <c r="GW62" s="118"/>
      <c r="GX62" s="118"/>
      <c r="GY62" s="118"/>
      <c r="GZ62" s="118"/>
      <c r="HA62" s="118"/>
      <c r="HB62" s="118"/>
      <c r="HC62" s="118"/>
      <c r="HD62" s="118"/>
      <c r="HE62" s="118"/>
      <c r="HF62" s="118"/>
      <c r="HG62" s="118"/>
      <c r="HH62" s="118"/>
      <c r="HI62" s="118"/>
      <c r="HJ62" s="118"/>
      <c r="HK62" s="118"/>
      <c r="HL62" s="118"/>
      <c r="HM62" s="118"/>
      <c r="HN62" s="118"/>
      <c r="HO62" s="118"/>
      <c r="HP62" s="118"/>
      <c r="HQ62" s="118"/>
      <c r="HR62" s="118"/>
      <c r="HS62" s="118"/>
      <c r="HT62" s="118"/>
      <c r="HU62" s="118"/>
      <c r="HV62" s="118"/>
      <c r="HW62" s="118"/>
      <c r="HX62" s="118"/>
      <c r="HY62" s="118"/>
      <c r="HZ62" s="118"/>
      <c r="IA62" s="118"/>
      <c r="IB62" s="118"/>
      <c r="IC62" s="118"/>
      <c r="ID62" s="118"/>
      <c r="IE62" s="118"/>
      <c r="IF62" s="118"/>
      <c r="IG62" s="118"/>
      <c r="IH62" s="118"/>
      <c r="II62" s="118"/>
      <c r="IJ62" s="118"/>
      <c r="IK62" s="118"/>
      <c r="IL62" s="118"/>
      <c r="IM62" s="118"/>
      <c r="IN62" s="118"/>
      <c r="IO62" s="118"/>
      <c r="IP62" s="118"/>
      <c r="IQ62" s="118"/>
      <c r="IR62" s="118"/>
      <c r="IS62" s="118"/>
      <c r="IT62" s="118"/>
    </row>
    <row r="63" s="135" customFormat="1" ht="20.1" customHeight="1" spans="1:254">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X63" s="118"/>
      <c r="FY63" s="118"/>
      <c r="FZ63" s="118"/>
      <c r="GA63" s="118"/>
      <c r="GB63" s="118"/>
      <c r="GC63" s="118"/>
      <c r="GD63" s="118"/>
      <c r="GE63" s="118"/>
      <c r="GF63" s="118"/>
      <c r="GG63" s="118"/>
      <c r="GH63" s="118"/>
      <c r="GI63" s="118"/>
      <c r="GJ63" s="118"/>
      <c r="GK63" s="118"/>
      <c r="GL63" s="118"/>
      <c r="GM63" s="118"/>
      <c r="GN63" s="118"/>
      <c r="GO63" s="118"/>
      <c r="GP63" s="118"/>
      <c r="GQ63" s="118"/>
      <c r="GR63" s="118"/>
      <c r="GS63" s="118"/>
      <c r="GT63" s="118"/>
      <c r="GU63" s="118"/>
      <c r="GV63" s="118"/>
      <c r="GW63" s="118"/>
      <c r="GX63" s="118"/>
      <c r="GY63" s="118"/>
      <c r="GZ63" s="118"/>
      <c r="HA63" s="118"/>
      <c r="HB63" s="118"/>
      <c r="HC63" s="118"/>
      <c r="HD63" s="118"/>
      <c r="HE63" s="118"/>
      <c r="HF63" s="118"/>
      <c r="HG63" s="118"/>
      <c r="HH63" s="118"/>
      <c r="HI63" s="118"/>
      <c r="HJ63" s="118"/>
      <c r="HK63" s="118"/>
      <c r="HL63" s="118"/>
      <c r="HM63" s="118"/>
      <c r="HN63" s="118"/>
      <c r="HO63" s="118"/>
      <c r="HP63" s="118"/>
      <c r="HQ63" s="118"/>
      <c r="HR63" s="118"/>
      <c r="HS63" s="118"/>
      <c r="HT63" s="118"/>
      <c r="HU63" s="118"/>
      <c r="HV63" s="118"/>
      <c r="HW63" s="118"/>
      <c r="HX63" s="118"/>
      <c r="HY63" s="118"/>
      <c r="HZ63" s="118"/>
      <c r="IA63" s="118"/>
      <c r="IB63" s="118"/>
      <c r="IC63" s="118"/>
      <c r="ID63" s="118"/>
      <c r="IE63" s="118"/>
      <c r="IF63" s="118"/>
      <c r="IG63" s="118"/>
      <c r="IH63" s="118"/>
      <c r="II63" s="118"/>
      <c r="IJ63" s="118"/>
      <c r="IK63" s="118"/>
      <c r="IL63" s="118"/>
      <c r="IM63" s="118"/>
      <c r="IN63" s="118"/>
      <c r="IO63" s="118"/>
      <c r="IP63" s="118"/>
      <c r="IQ63" s="118"/>
      <c r="IR63" s="118"/>
      <c r="IS63" s="118"/>
      <c r="IT63" s="118"/>
    </row>
    <row r="64" s="135" customFormat="1" ht="20.1" customHeight="1" spans="1:254">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X64" s="118"/>
      <c r="FY64" s="118"/>
      <c r="FZ64" s="118"/>
      <c r="GA64" s="118"/>
      <c r="GB64" s="118"/>
      <c r="GC64" s="118"/>
      <c r="GD64" s="118"/>
      <c r="GE64" s="118"/>
      <c r="GF64" s="118"/>
      <c r="GG64" s="118"/>
      <c r="GH64" s="118"/>
      <c r="GI64" s="118"/>
      <c r="GJ64" s="118"/>
      <c r="GK64" s="118"/>
      <c r="GL64" s="118"/>
      <c r="GM64" s="118"/>
      <c r="GN64" s="118"/>
      <c r="GO64" s="118"/>
      <c r="GP64" s="118"/>
      <c r="GQ64" s="118"/>
      <c r="GR64" s="118"/>
      <c r="GS64" s="118"/>
      <c r="GT64" s="118"/>
      <c r="GU64" s="118"/>
      <c r="GV64" s="118"/>
      <c r="GW64" s="118"/>
      <c r="GX64" s="118"/>
      <c r="GY64" s="118"/>
      <c r="GZ64" s="118"/>
      <c r="HA64" s="118"/>
      <c r="HB64" s="118"/>
      <c r="HC64" s="118"/>
      <c r="HD64" s="118"/>
      <c r="HE64" s="118"/>
      <c r="HF64" s="118"/>
      <c r="HG64" s="118"/>
      <c r="HH64" s="118"/>
      <c r="HI64" s="118"/>
      <c r="HJ64" s="118"/>
      <c r="HK64" s="118"/>
      <c r="HL64" s="118"/>
      <c r="HM64" s="118"/>
      <c r="HN64" s="118"/>
      <c r="HO64" s="118"/>
      <c r="HP64" s="118"/>
      <c r="HQ64" s="118"/>
      <c r="HR64" s="118"/>
      <c r="HS64" s="118"/>
      <c r="HT64" s="118"/>
      <c r="HU64" s="118"/>
      <c r="HV64" s="118"/>
      <c r="HW64" s="118"/>
      <c r="HX64" s="118"/>
      <c r="HY64" s="118"/>
      <c r="HZ64" s="118"/>
      <c r="IA64" s="118"/>
      <c r="IB64" s="118"/>
      <c r="IC64" s="118"/>
      <c r="ID64" s="118"/>
      <c r="IE64" s="118"/>
      <c r="IF64" s="118"/>
      <c r="IG64" s="118"/>
      <c r="IH64" s="118"/>
      <c r="II64" s="118"/>
      <c r="IJ64" s="118"/>
      <c r="IK64" s="118"/>
      <c r="IL64" s="118"/>
      <c r="IM64" s="118"/>
      <c r="IN64" s="118"/>
      <c r="IO64" s="118"/>
      <c r="IP64" s="118"/>
      <c r="IQ64" s="118"/>
      <c r="IR64" s="118"/>
      <c r="IS64" s="118"/>
      <c r="IT64" s="118"/>
    </row>
    <row r="65" s="135" customFormat="1" ht="20.1" customHeight="1" spans="1:254">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X65" s="118"/>
      <c r="FY65" s="118"/>
      <c r="FZ65" s="118"/>
      <c r="GA65" s="118"/>
      <c r="GB65" s="118"/>
      <c r="GC65" s="118"/>
      <c r="GD65" s="118"/>
      <c r="GE65" s="118"/>
      <c r="GF65" s="118"/>
      <c r="GG65" s="118"/>
      <c r="GH65" s="118"/>
      <c r="GI65" s="118"/>
      <c r="GJ65" s="118"/>
      <c r="GK65" s="118"/>
      <c r="GL65" s="118"/>
      <c r="GM65" s="118"/>
      <c r="GN65" s="118"/>
      <c r="GO65" s="118"/>
      <c r="GP65" s="118"/>
      <c r="GQ65" s="118"/>
      <c r="GR65" s="118"/>
      <c r="GS65" s="118"/>
      <c r="GT65" s="118"/>
      <c r="GU65" s="118"/>
      <c r="GV65" s="118"/>
      <c r="GW65" s="118"/>
      <c r="GX65" s="118"/>
      <c r="GY65" s="118"/>
      <c r="GZ65" s="118"/>
      <c r="HA65" s="118"/>
      <c r="HB65" s="118"/>
      <c r="HC65" s="118"/>
      <c r="HD65" s="118"/>
      <c r="HE65" s="118"/>
      <c r="HF65" s="118"/>
      <c r="HG65" s="118"/>
      <c r="HH65" s="118"/>
      <c r="HI65" s="118"/>
      <c r="HJ65" s="118"/>
      <c r="HK65" s="118"/>
      <c r="HL65" s="118"/>
      <c r="HM65" s="118"/>
      <c r="HN65" s="118"/>
      <c r="HO65" s="118"/>
      <c r="HP65" s="118"/>
      <c r="HQ65" s="118"/>
      <c r="HR65" s="118"/>
      <c r="HS65" s="118"/>
      <c r="HT65" s="118"/>
      <c r="HU65" s="118"/>
      <c r="HV65" s="118"/>
      <c r="HW65" s="118"/>
      <c r="HX65" s="118"/>
      <c r="HY65" s="118"/>
      <c r="HZ65" s="118"/>
      <c r="IA65" s="118"/>
      <c r="IB65" s="118"/>
      <c r="IC65" s="118"/>
      <c r="ID65" s="118"/>
      <c r="IE65" s="118"/>
      <c r="IF65" s="118"/>
      <c r="IG65" s="118"/>
      <c r="IH65" s="118"/>
      <c r="II65" s="118"/>
      <c r="IJ65" s="118"/>
      <c r="IK65" s="118"/>
      <c r="IL65" s="118"/>
      <c r="IM65" s="118"/>
      <c r="IN65" s="118"/>
      <c r="IO65" s="118"/>
      <c r="IP65" s="118"/>
      <c r="IQ65" s="118"/>
      <c r="IR65" s="118"/>
      <c r="IS65" s="118"/>
      <c r="IT65" s="118"/>
    </row>
    <row r="66" s="135" customFormat="1" ht="20.1" customHeight="1" spans="1:254">
      <c r="A66" s="118"/>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X66" s="118"/>
      <c r="FY66" s="118"/>
      <c r="FZ66" s="118"/>
      <c r="GA66" s="118"/>
      <c r="GB66" s="118"/>
      <c r="GC66" s="118"/>
      <c r="GD66" s="118"/>
      <c r="GE66" s="118"/>
      <c r="GF66" s="118"/>
      <c r="GG66" s="118"/>
      <c r="GH66" s="118"/>
      <c r="GI66" s="118"/>
      <c r="GJ66" s="118"/>
      <c r="GK66" s="118"/>
      <c r="GL66" s="118"/>
      <c r="GM66" s="118"/>
      <c r="GN66" s="118"/>
      <c r="GO66" s="118"/>
      <c r="GP66" s="118"/>
      <c r="GQ66" s="118"/>
      <c r="GR66" s="118"/>
      <c r="GS66" s="118"/>
      <c r="GT66" s="118"/>
      <c r="GU66" s="118"/>
      <c r="GV66" s="118"/>
      <c r="GW66" s="118"/>
      <c r="GX66" s="118"/>
      <c r="GY66" s="118"/>
      <c r="GZ66" s="118"/>
      <c r="HA66" s="118"/>
      <c r="HB66" s="118"/>
      <c r="HC66" s="118"/>
      <c r="HD66" s="118"/>
      <c r="HE66" s="118"/>
      <c r="HF66" s="118"/>
      <c r="HG66" s="118"/>
      <c r="HH66" s="118"/>
      <c r="HI66" s="118"/>
      <c r="HJ66" s="118"/>
      <c r="HK66" s="118"/>
      <c r="HL66" s="118"/>
      <c r="HM66" s="118"/>
      <c r="HN66" s="118"/>
      <c r="HO66" s="118"/>
      <c r="HP66" s="118"/>
      <c r="HQ66" s="118"/>
      <c r="HR66" s="118"/>
      <c r="HS66" s="118"/>
      <c r="HT66" s="118"/>
      <c r="HU66" s="118"/>
      <c r="HV66" s="118"/>
      <c r="HW66" s="118"/>
      <c r="HX66" s="118"/>
      <c r="HY66" s="118"/>
      <c r="HZ66" s="118"/>
      <c r="IA66" s="118"/>
      <c r="IB66" s="118"/>
      <c r="IC66" s="118"/>
      <c r="ID66" s="118"/>
      <c r="IE66" s="118"/>
      <c r="IF66" s="118"/>
      <c r="IG66" s="118"/>
      <c r="IH66" s="118"/>
      <c r="II66" s="118"/>
      <c r="IJ66" s="118"/>
      <c r="IK66" s="118"/>
      <c r="IL66" s="118"/>
      <c r="IM66" s="118"/>
      <c r="IN66" s="118"/>
      <c r="IO66" s="118"/>
      <c r="IP66" s="118"/>
      <c r="IQ66" s="118"/>
      <c r="IR66" s="118"/>
      <c r="IS66" s="118"/>
      <c r="IT66" s="118"/>
    </row>
    <row r="67" s="135" customFormat="1" ht="20.1" customHeight="1" spans="1:254">
      <c r="A67" s="118"/>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c r="EO67" s="118"/>
      <c r="EP67" s="118"/>
      <c r="EQ67" s="118"/>
      <c r="ER67" s="118"/>
      <c r="ES67" s="118"/>
      <c r="ET67" s="118"/>
      <c r="EU67" s="118"/>
      <c r="EV67" s="118"/>
      <c r="EW67" s="118"/>
      <c r="EX67" s="118"/>
      <c r="EY67" s="118"/>
      <c r="EZ67" s="118"/>
      <c r="FA67" s="118"/>
      <c r="FB67" s="118"/>
      <c r="FC67" s="118"/>
      <c r="FD67" s="118"/>
      <c r="FE67" s="118"/>
      <c r="FF67" s="118"/>
      <c r="FG67" s="118"/>
      <c r="FH67" s="118"/>
      <c r="FI67" s="118"/>
      <c r="FJ67" s="118"/>
      <c r="FK67" s="118"/>
      <c r="FL67" s="118"/>
      <c r="FM67" s="118"/>
      <c r="FN67" s="118"/>
      <c r="FO67" s="118"/>
      <c r="FP67" s="118"/>
      <c r="FQ67" s="118"/>
      <c r="FR67" s="118"/>
      <c r="FS67" s="118"/>
      <c r="FT67" s="118"/>
      <c r="FU67" s="118"/>
      <c r="FV67" s="118"/>
      <c r="FW67" s="118"/>
      <c r="FX67" s="118"/>
      <c r="FY67" s="118"/>
      <c r="FZ67" s="118"/>
      <c r="GA67" s="118"/>
      <c r="GB67" s="118"/>
      <c r="GC67" s="118"/>
      <c r="GD67" s="118"/>
      <c r="GE67" s="118"/>
      <c r="GF67" s="118"/>
      <c r="GG67" s="118"/>
      <c r="GH67" s="118"/>
      <c r="GI67" s="118"/>
      <c r="GJ67" s="118"/>
      <c r="GK67" s="118"/>
      <c r="GL67" s="118"/>
      <c r="GM67" s="118"/>
      <c r="GN67" s="118"/>
      <c r="GO67" s="118"/>
      <c r="GP67" s="118"/>
      <c r="GQ67" s="118"/>
      <c r="GR67" s="118"/>
      <c r="GS67" s="118"/>
      <c r="GT67" s="118"/>
      <c r="GU67" s="118"/>
      <c r="GV67" s="118"/>
      <c r="GW67" s="118"/>
      <c r="GX67" s="118"/>
      <c r="GY67" s="118"/>
      <c r="GZ67" s="118"/>
      <c r="HA67" s="118"/>
      <c r="HB67" s="118"/>
      <c r="HC67" s="118"/>
      <c r="HD67" s="118"/>
      <c r="HE67" s="118"/>
      <c r="HF67" s="118"/>
      <c r="HG67" s="118"/>
      <c r="HH67" s="118"/>
      <c r="HI67" s="118"/>
      <c r="HJ67" s="118"/>
      <c r="HK67" s="118"/>
      <c r="HL67" s="118"/>
      <c r="HM67" s="118"/>
      <c r="HN67" s="118"/>
      <c r="HO67" s="118"/>
      <c r="HP67" s="118"/>
      <c r="HQ67" s="118"/>
      <c r="HR67" s="118"/>
      <c r="HS67" s="118"/>
      <c r="HT67" s="118"/>
      <c r="HU67" s="118"/>
      <c r="HV67" s="118"/>
      <c r="HW67" s="118"/>
      <c r="HX67" s="118"/>
      <c r="HY67" s="118"/>
      <c r="HZ67" s="118"/>
      <c r="IA67" s="118"/>
      <c r="IB67" s="118"/>
      <c r="IC67" s="118"/>
      <c r="ID67" s="118"/>
      <c r="IE67" s="118"/>
      <c r="IF67" s="118"/>
      <c r="IG67" s="118"/>
      <c r="IH67" s="118"/>
      <c r="II67" s="118"/>
      <c r="IJ67" s="118"/>
      <c r="IK67" s="118"/>
      <c r="IL67" s="118"/>
      <c r="IM67" s="118"/>
      <c r="IN67" s="118"/>
      <c r="IO67" s="118"/>
      <c r="IP67" s="118"/>
      <c r="IQ67" s="118"/>
      <c r="IR67" s="118"/>
      <c r="IS67" s="118"/>
      <c r="IT67" s="118"/>
    </row>
    <row r="68" s="135" customFormat="1" ht="20.1" customHeight="1" spans="1:254">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c r="EO68" s="118"/>
      <c r="EP68" s="118"/>
      <c r="EQ68" s="118"/>
      <c r="ER68" s="118"/>
      <c r="ES68" s="118"/>
      <c r="ET68" s="118"/>
      <c r="EU68" s="118"/>
      <c r="EV68" s="118"/>
      <c r="EW68" s="118"/>
      <c r="EX68" s="118"/>
      <c r="EY68" s="118"/>
      <c r="EZ68" s="118"/>
      <c r="FA68" s="118"/>
      <c r="FB68" s="118"/>
      <c r="FC68" s="118"/>
      <c r="FD68" s="118"/>
      <c r="FE68" s="118"/>
      <c r="FF68" s="118"/>
      <c r="FG68" s="118"/>
      <c r="FH68" s="118"/>
      <c r="FI68" s="118"/>
      <c r="FJ68" s="118"/>
      <c r="FK68" s="118"/>
      <c r="FL68" s="118"/>
      <c r="FM68" s="118"/>
      <c r="FN68" s="118"/>
      <c r="FO68" s="118"/>
      <c r="FP68" s="118"/>
      <c r="FQ68" s="118"/>
      <c r="FR68" s="118"/>
      <c r="FS68" s="118"/>
      <c r="FT68" s="118"/>
      <c r="FU68" s="118"/>
      <c r="FV68" s="118"/>
      <c r="FW68" s="118"/>
      <c r="FX68" s="118"/>
      <c r="FY68" s="118"/>
      <c r="FZ68" s="118"/>
      <c r="GA68" s="118"/>
      <c r="GB68" s="118"/>
      <c r="GC68" s="118"/>
      <c r="GD68" s="118"/>
      <c r="GE68" s="118"/>
      <c r="GF68" s="118"/>
      <c r="GG68" s="118"/>
      <c r="GH68" s="118"/>
      <c r="GI68" s="118"/>
      <c r="GJ68" s="118"/>
      <c r="GK68" s="118"/>
      <c r="GL68" s="118"/>
      <c r="GM68" s="118"/>
      <c r="GN68" s="118"/>
      <c r="GO68" s="118"/>
      <c r="GP68" s="118"/>
      <c r="GQ68" s="118"/>
      <c r="GR68" s="118"/>
      <c r="GS68" s="118"/>
      <c r="GT68" s="118"/>
      <c r="GU68" s="118"/>
      <c r="GV68" s="118"/>
      <c r="GW68" s="118"/>
      <c r="GX68" s="118"/>
      <c r="GY68" s="118"/>
      <c r="GZ68" s="118"/>
      <c r="HA68" s="118"/>
      <c r="HB68" s="118"/>
      <c r="HC68" s="118"/>
      <c r="HD68" s="118"/>
      <c r="HE68" s="118"/>
      <c r="HF68" s="118"/>
      <c r="HG68" s="118"/>
      <c r="HH68" s="118"/>
      <c r="HI68" s="118"/>
      <c r="HJ68" s="118"/>
      <c r="HK68" s="118"/>
      <c r="HL68" s="118"/>
      <c r="HM68" s="118"/>
      <c r="HN68" s="118"/>
      <c r="HO68" s="118"/>
      <c r="HP68" s="118"/>
      <c r="HQ68" s="118"/>
      <c r="HR68" s="118"/>
      <c r="HS68" s="118"/>
      <c r="HT68" s="118"/>
      <c r="HU68" s="118"/>
      <c r="HV68" s="118"/>
      <c r="HW68" s="118"/>
      <c r="HX68" s="118"/>
      <c r="HY68" s="118"/>
      <c r="HZ68" s="118"/>
      <c r="IA68" s="118"/>
      <c r="IB68" s="118"/>
      <c r="IC68" s="118"/>
      <c r="ID68" s="118"/>
      <c r="IE68" s="118"/>
      <c r="IF68" s="118"/>
      <c r="IG68" s="118"/>
      <c r="IH68" s="118"/>
      <c r="II68" s="118"/>
      <c r="IJ68" s="118"/>
      <c r="IK68" s="118"/>
      <c r="IL68" s="118"/>
      <c r="IM68" s="118"/>
      <c r="IN68" s="118"/>
      <c r="IO68" s="118"/>
      <c r="IP68" s="118"/>
      <c r="IQ68" s="118"/>
      <c r="IR68" s="118"/>
      <c r="IS68" s="118"/>
      <c r="IT68" s="118"/>
    </row>
    <row r="69" s="135" customFormat="1" ht="20.1" customHeight="1" spans="1:254">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c r="EO69" s="118"/>
      <c r="EP69" s="118"/>
      <c r="EQ69" s="118"/>
      <c r="ER69" s="118"/>
      <c r="ES69" s="118"/>
      <c r="ET69" s="118"/>
      <c r="EU69" s="118"/>
      <c r="EV69" s="118"/>
      <c r="EW69" s="118"/>
      <c r="EX69" s="118"/>
      <c r="EY69" s="118"/>
      <c r="EZ69" s="118"/>
      <c r="FA69" s="118"/>
      <c r="FB69" s="118"/>
      <c r="FC69" s="118"/>
      <c r="FD69" s="118"/>
      <c r="FE69" s="118"/>
      <c r="FF69" s="118"/>
      <c r="FG69" s="118"/>
      <c r="FH69" s="118"/>
      <c r="FI69" s="118"/>
      <c r="FJ69" s="118"/>
      <c r="FK69" s="118"/>
      <c r="FL69" s="118"/>
      <c r="FM69" s="118"/>
      <c r="FN69" s="118"/>
      <c r="FO69" s="118"/>
      <c r="FP69" s="118"/>
      <c r="FQ69" s="118"/>
      <c r="FR69" s="118"/>
      <c r="FS69" s="118"/>
      <c r="FT69" s="118"/>
      <c r="FU69" s="118"/>
      <c r="FV69" s="118"/>
      <c r="FW69" s="118"/>
      <c r="FX69" s="118"/>
      <c r="FY69" s="118"/>
      <c r="FZ69" s="118"/>
      <c r="GA69" s="118"/>
      <c r="GB69" s="118"/>
      <c r="GC69" s="118"/>
      <c r="GD69" s="118"/>
      <c r="GE69" s="118"/>
      <c r="GF69" s="118"/>
      <c r="GG69" s="118"/>
      <c r="GH69" s="118"/>
      <c r="GI69" s="118"/>
      <c r="GJ69" s="118"/>
      <c r="GK69" s="118"/>
      <c r="GL69" s="118"/>
      <c r="GM69" s="118"/>
      <c r="GN69" s="118"/>
      <c r="GO69" s="118"/>
      <c r="GP69" s="118"/>
      <c r="GQ69" s="118"/>
      <c r="GR69" s="118"/>
      <c r="GS69" s="118"/>
      <c r="GT69" s="118"/>
      <c r="GU69" s="118"/>
      <c r="GV69" s="118"/>
      <c r="GW69" s="118"/>
      <c r="GX69" s="118"/>
      <c r="GY69" s="118"/>
      <c r="GZ69" s="118"/>
      <c r="HA69" s="118"/>
      <c r="HB69" s="118"/>
      <c r="HC69" s="118"/>
      <c r="HD69" s="118"/>
      <c r="HE69" s="118"/>
      <c r="HF69" s="118"/>
      <c r="HG69" s="118"/>
      <c r="HH69" s="118"/>
      <c r="HI69" s="118"/>
      <c r="HJ69" s="118"/>
      <c r="HK69" s="118"/>
      <c r="HL69" s="118"/>
      <c r="HM69" s="118"/>
      <c r="HN69" s="118"/>
      <c r="HO69" s="118"/>
      <c r="HP69" s="118"/>
      <c r="HQ69" s="118"/>
      <c r="HR69" s="118"/>
      <c r="HS69" s="118"/>
      <c r="HT69" s="118"/>
      <c r="HU69" s="118"/>
      <c r="HV69" s="118"/>
      <c r="HW69" s="118"/>
      <c r="HX69" s="118"/>
      <c r="HY69" s="118"/>
      <c r="HZ69" s="118"/>
      <c r="IA69" s="118"/>
      <c r="IB69" s="118"/>
      <c r="IC69" s="118"/>
      <c r="ID69" s="118"/>
      <c r="IE69" s="118"/>
      <c r="IF69" s="118"/>
      <c r="IG69" s="118"/>
      <c r="IH69" s="118"/>
      <c r="II69" s="118"/>
      <c r="IJ69" s="118"/>
      <c r="IK69" s="118"/>
      <c r="IL69" s="118"/>
      <c r="IM69" s="118"/>
      <c r="IN69" s="118"/>
      <c r="IO69" s="118"/>
      <c r="IP69" s="118"/>
      <c r="IQ69" s="118"/>
      <c r="IR69" s="118"/>
      <c r="IS69" s="118"/>
      <c r="IT69" s="118"/>
    </row>
    <row r="70" s="135" customFormat="1" ht="20.1" customHeight="1" spans="1:254">
      <c r="A70" s="118"/>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c r="ET70" s="118"/>
      <c r="EU70" s="118"/>
      <c r="EV70" s="118"/>
      <c r="EW70" s="118"/>
      <c r="EX70" s="118"/>
      <c r="EY70" s="118"/>
      <c r="EZ70" s="118"/>
      <c r="FA70" s="118"/>
      <c r="FB70" s="118"/>
      <c r="FC70" s="118"/>
      <c r="FD70" s="118"/>
      <c r="FE70" s="118"/>
      <c r="FF70" s="118"/>
      <c r="FG70" s="118"/>
      <c r="FH70" s="118"/>
      <c r="FI70" s="118"/>
      <c r="FJ70" s="118"/>
      <c r="FK70" s="118"/>
      <c r="FL70" s="118"/>
      <c r="FM70" s="118"/>
      <c r="FN70" s="118"/>
      <c r="FO70" s="118"/>
      <c r="FP70" s="118"/>
      <c r="FQ70" s="118"/>
      <c r="FR70" s="118"/>
      <c r="FS70" s="118"/>
      <c r="FT70" s="118"/>
      <c r="FU70" s="118"/>
      <c r="FV70" s="118"/>
      <c r="FW70" s="118"/>
      <c r="FX70" s="118"/>
      <c r="FY70" s="118"/>
      <c r="FZ70" s="118"/>
      <c r="GA70" s="118"/>
      <c r="GB70" s="118"/>
      <c r="GC70" s="118"/>
      <c r="GD70" s="118"/>
      <c r="GE70" s="118"/>
      <c r="GF70" s="118"/>
      <c r="GG70" s="118"/>
      <c r="GH70" s="118"/>
      <c r="GI70" s="118"/>
      <c r="GJ70" s="118"/>
      <c r="GK70" s="118"/>
      <c r="GL70" s="118"/>
      <c r="GM70" s="118"/>
      <c r="GN70" s="118"/>
      <c r="GO70" s="118"/>
      <c r="GP70" s="118"/>
      <c r="GQ70" s="118"/>
      <c r="GR70" s="118"/>
      <c r="GS70" s="118"/>
      <c r="GT70" s="118"/>
      <c r="GU70" s="118"/>
      <c r="GV70" s="118"/>
      <c r="GW70" s="118"/>
      <c r="GX70" s="118"/>
      <c r="GY70" s="118"/>
      <c r="GZ70" s="118"/>
      <c r="HA70" s="118"/>
      <c r="HB70" s="118"/>
      <c r="HC70" s="118"/>
      <c r="HD70" s="118"/>
      <c r="HE70" s="118"/>
      <c r="HF70" s="118"/>
      <c r="HG70" s="118"/>
      <c r="HH70" s="118"/>
      <c r="HI70" s="118"/>
      <c r="HJ70" s="118"/>
      <c r="HK70" s="118"/>
      <c r="HL70" s="118"/>
      <c r="HM70" s="118"/>
      <c r="HN70" s="118"/>
      <c r="HO70" s="118"/>
      <c r="HP70" s="118"/>
      <c r="HQ70" s="118"/>
      <c r="HR70" s="118"/>
      <c r="HS70" s="118"/>
      <c r="HT70" s="118"/>
      <c r="HU70" s="118"/>
      <c r="HV70" s="118"/>
      <c r="HW70" s="118"/>
      <c r="HX70" s="118"/>
      <c r="HY70" s="118"/>
      <c r="HZ70" s="118"/>
      <c r="IA70" s="118"/>
      <c r="IB70" s="118"/>
      <c r="IC70" s="118"/>
      <c r="ID70" s="118"/>
      <c r="IE70" s="118"/>
      <c r="IF70" s="118"/>
      <c r="IG70" s="118"/>
      <c r="IH70" s="118"/>
      <c r="II70" s="118"/>
      <c r="IJ70" s="118"/>
      <c r="IK70" s="118"/>
      <c r="IL70" s="118"/>
      <c r="IM70" s="118"/>
      <c r="IN70" s="118"/>
      <c r="IO70" s="118"/>
      <c r="IP70" s="118"/>
      <c r="IQ70" s="118"/>
      <c r="IR70" s="118"/>
      <c r="IS70" s="118"/>
      <c r="IT70" s="118"/>
    </row>
    <row r="71" s="135" customFormat="1" ht="20.1" customHeight="1" spans="1:254">
      <c r="A71" s="118"/>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c r="EO71" s="118"/>
      <c r="EP71" s="118"/>
      <c r="EQ71" s="118"/>
      <c r="ER71" s="118"/>
      <c r="ES71" s="118"/>
      <c r="ET71" s="118"/>
      <c r="EU71" s="118"/>
      <c r="EV71" s="118"/>
      <c r="EW71" s="118"/>
      <c r="EX71" s="118"/>
      <c r="EY71" s="118"/>
      <c r="EZ71" s="118"/>
      <c r="FA71" s="118"/>
      <c r="FB71" s="118"/>
      <c r="FC71" s="118"/>
      <c r="FD71" s="118"/>
      <c r="FE71" s="118"/>
      <c r="FF71" s="118"/>
      <c r="FG71" s="118"/>
      <c r="FH71" s="118"/>
      <c r="FI71" s="118"/>
      <c r="FJ71" s="118"/>
      <c r="FK71" s="118"/>
      <c r="FL71" s="118"/>
      <c r="FM71" s="118"/>
      <c r="FN71" s="118"/>
      <c r="FO71" s="118"/>
      <c r="FP71" s="118"/>
      <c r="FQ71" s="118"/>
      <c r="FR71" s="118"/>
      <c r="FS71" s="118"/>
      <c r="FT71" s="118"/>
      <c r="FU71" s="118"/>
      <c r="FV71" s="118"/>
      <c r="FW71" s="118"/>
      <c r="FX71" s="118"/>
      <c r="FY71" s="118"/>
      <c r="FZ71" s="118"/>
      <c r="GA71" s="118"/>
      <c r="GB71" s="118"/>
      <c r="GC71" s="118"/>
      <c r="GD71" s="118"/>
      <c r="GE71" s="118"/>
      <c r="GF71" s="118"/>
      <c r="GG71" s="118"/>
      <c r="GH71" s="118"/>
      <c r="GI71" s="118"/>
      <c r="GJ71" s="118"/>
      <c r="GK71" s="118"/>
      <c r="GL71" s="118"/>
      <c r="GM71" s="118"/>
      <c r="GN71" s="118"/>
      <c r="GO71" s="118"/>
      <c r="GP71" s="118"/>
      <c r="GQ71" s="118"/>
      <c r="GR71" s="118"/>
      <c r="GS71" s="118"/>
      <c r="GT71" s="118"/>
      <c r="GU71" s="118"/>
      <c r="GV71" s="118"/>
      <c r="GW71" s="118"/>
      <c r="GX71" s="118"/>
      <c r="GY71" s="118"/>
      <c r="GZ71" s="118"/>
      <c r="HA71" s="118"/>
      <c r="HB71" s="118"/>
      <c r="HC71" s="118"/>
      <c r="HD71" s="118"/>
      <c r="HE71" s="118"/>
      <c r="HF71" s="118"/>
      <c r="HG71" s="118"/>
      <c r="HH71" s="118"/>
      <c r="HI71" s="118"/>
      <c r="HJ71" s="118"/>
      <c r="HK71" s="118"/>
      <c r="HL71" s="118"/>
      <c r="HM71" s="118"/>
      <c r="HN71" s="118"/>
      <c r="HO71" s="118"/>
      <c r="HP71" s="118"/>
      <c r="HQ71" s="118"/>
      <c r="HR71" s="118"/>
      <c r="HS71" s="118"/>
      <c r="HT71" s="118"/>
      <c r="HU71" s="118"/>
      <c r="HV71" s="118"/>
      <c r="HW71" s="118"/>
      <c r="HX71" s="118"/>
      <c r="HY71" s="118"/>
      <c r="HZ71" s="118"/>
      <c r="IA71" s="118"/>
      <c r="IB71" s="118"/>
      <c r="IC71" s="118"/>
      <c r="ID71" s="118"/>
      <c r="IE71" s="118"/>
      <c r="IF71" s="118"/>
      <c r="IG71" s="118"/>
      <c r="IH71" s="118"/>
      <c r="II71" s="118"/>
      <c r="IJ71" s="118"/>
      <c r="IK71" s="118"/>
      <c r="IL71" s="118"/>
      <c r="IM71" s="118"/>
      <c r="IN71" s="118"/>
      <c r="IO71" s="118"/>
      <c r="IP71" s="118"/>
      <c r="IQ71" s="118"/>
      <c r="IR71" s="118"/>
      <c r="IS71" s="118"/>
      <c r="IT71" s="118"/>
    </row>
    <row r="72" s="135" customFormat="1" ht="20.1" customHeight="1" spans="1:254">
      <c r="A72" s="118"/>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X72" s="118"/>
      <c r="FY72" s="118"/>
      <c r="FZ72" s="118"/>
      <c r="GA72" s="118"/>
      <c r="GB72" s="118"/>
      <c r="GC72" s="118"/>
      <c r="GD72" s="118"/>
      <c r="GE72" s="118"/>
      <c r="GF72" s="118"/>
      <c r="GG72" s="118"/>
      <c r="GH72" s="118"/>
      <c r="GI72" s="118"/>
      <c r="GJ72" s="118"/>
      <c r="GK72" s="118"/>
      <c r="GL72" s="118"/>
      <c r="GM72" s="118"/>
      <c r="GN72" s="118"/>
      <c r="GO72" s="118"/>
      <c r="GP72" s="118"/>
      <c r="GQ72" s="118"/>
      <c r="GR72" s="118"/>
      <c r="GS72" s="118"/>
      <c r="GT72" s="118"/>
      <c r="GU72" s="118"/>
      <c r="GV72" s="118"/>
      <c r="GW72" s="118"/>
      <c r="GX72" s="118"/>
      <c r="GY72" s="118"/>
      <c r="GZ72" s="118"/>
      <c r="HA72" s="118"/>
      <c r="HB72" s="118"/>
      <c r="HC72" s="118"/>
      <c r="HD72" s="118"/>
      <c r="HE72" s="118"/>
      <c r="HF72" s="118"/>
      <c r="HG72" s="118"/>
      <c r="HH72" s="118"/>
      <c r="HI72" s="118"/>
      <c r="HJ72" s="118"/>
      <c r="HK72" s="118"/>
      <c r="HL72" s="118"/>
      <c r="HM72" s="118"/>
      <c r="HN72" s="118"/>
      <c r="HO72" s="118"/>
      <c r="HP72" s="118"/>
      <c r="HQ72" s="118"/>
      <c r="HR72" s="118"/>
      <c r="HS72" s="118"/>
      <c r="HT72" s="118"/>
      <c r="HU72" s="118"/>
      <c r="HV72" s="118"/>
      <c r="HW72" s="118"/>
      <c r="HX72" s="118"/>
      <c r="HY72" s="118"/>
      <c r="HZ72" s="118"/>
      <c r="IA72" s="118"/>
      <c r="IB72" s="118"/>
      <c r="IC72" s="118"/>
      <c r="ID72" s="118"/>
      <c r="IE72" s="118"/>
      <c r="IF72" s="118"/>
      <c r="IG72" s="118"/>
      <c r="IH72" s="118"/>
      <c r="II72" s="118"/>
      <c r="IJ72" s="118"/>
      <c r="IK72" s="118"/>
      <c r="IL72" s="118"/>
      <c r="IM72" s="118"/>
      <c r="IN72" s="118"/>
      <c r="IO72" s="118"/>
      <c r="IP72" s="118"/>
      <c r="IQ72" s="118"/>
      <c r="IR72" s="118"/>
      <c r="IS72" s="118"/>
      <c r="IT72" s="118"/>
    </row>
    <row r="73" s="135" customFormat="1" ht="20.1" customHeight="1" spans="1:254">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X73" s="118"/>
      <c r="FY73" s="118"/>
      <c r="FZ73" s="118"/>
      <c r="GA73" s="118"/>
      <c r="GB73" s="118"/>
      <c r="GC73" s="118"/>
      <c r="GD73" s="118"/>
      <c r="GE73" s="118"/>
      <c r="GF73" s="118"/>
      <c r="GG73" s="118"/>
      <c r="GH73" s="118"/>
      <c r="GI73" s="118"/>
      <c r="GJ73" s="118"/>
      <c r="GK73" s="118"/>
      <c r="GL73" s="118"/>
      <c r="GM73" s="118"/>
      <c r="GN73" s="118"/>
      <c r="GO73" s="118"/>
      <c r="GP73" s="118"/>
      <c r="GQ73" s="118"/>
      <c r="GR73" s="118"/>
      <c r="GS73" s="118"/>
      <c r="GT73" s="118"/>
      <c r="GU73" s="118"/>
      <c r="GV73" s="118"/>
      <c r="GW73" s="118"/>
      <c r="GX73" s="118"/>
      <c r="GY73" s="118"/>
      <c r="GZ73" s="118"/>
      <c r="HA73" s="118"/>
      <c r="HB73" s="118"/>
      <c r="HC73" s="118"/>
      <c r="HD73" s="118"/>
      <c r="HE73" s="118"/>
      <c r="HF73" s="118"/>
      <c r="HG73" s="118"/>
      <c r="HH73" s="118"/>
      <c r="HI73" s="118"/>
      <c r="HJ73" s="118"/>
      <c r="HK73" s="118"/>
      <c r="HL73" s="118"/>
      <c r="HM73" s="118"/>
      <c r="HN73" s="118"/>
      <c r="HO73" s="118"/>
      <c r="HP73" s="118"/>
      <c r="HQ73" s="118"/>
      <c r="HR73" s="118"/>
      <c r="HS73" s="118"/>
      <c r="HT73" s="118"/>
      <c r="HU73" s="118"/>
      <c r="HV73" s="118"/>
      <c r="HW73" s="118"/>
      <c r="HX73" s="118"/>
      <c r="HY73" s="118"/>
      <c r="HZ73" s="118"/>
      <c r="IA73" s="118"/>
      <c r="IB73" s="118"/>
      <c r="IC73" s="118"/>
      <c r="ID73" s="118"/>
      <c r="IE73" s="118"/>
      <c r="IF73" s="118"/>
      <c r="IG73" s="118"/>
      <c r="IH73" s="118"/>
      <c r="II73" s="118"/>
      <c r="IJ73" s="118"/>
      <c r="IK73" s="118"/>
      <c r="IL73" s="118"/>
      <c r="IM73" s="118"/>
      <c r="IN73" s="118"/>
      <c r="IO73" s="118"/>
      <c r="IP73" s="118"/>
      <c r="IQ73" s="118"/>
      <c r="IR73" s="118"/>
      <c r="IS73" s="118"/>
      <c r="IT73" s="118"/>
    </row>
    <row r="74" s="135" customFormat="1" ht="20.1" customHeight="1" spans="1:254">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118"/>
      <c r="BT74" s="118"/>
      <c r="BU74" s="118"/>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X74" s="118"/>
      <c r="FY74" s="118"/>
      <c r="FZ74" s="118"/>
      <c r="GA74" s="118"/>
      <c r="GB74" s="118"/>
      <c r="GC74" s="118"/>
      <c r="GD74" s="118"/>
      <c r="GE74" s="118"/>
      <c r="GF74" s="118"/>
      <c r="GG74" s="118"/>
      <c r="GH74" s="118"/>
      <c r="GI74" s="118"/>
      <c r="GJ74" s="118"/>
      <c r="GK74" s="118"/>
      <c r="GL74" s="118"/>
      <c r="GM74" s="118"/>
      <c r="GN74" s="118"/>
      <c r="GO74" s="118"/>
      <c r="GP74" s="118"/>
      <c r="GQ74" s="118"/>
      <c r="GR74" s="118"/>
      <c r="GS74" s="118"/>
      <c r="GT74" s="118"/>
      <c r="GU74" s="118"/>
      <c r="GV74" s="118"/>
      <c r="GW74" s="118"/>
      <c r="GX74" s="118"/>
      <c r="GY74" s="118"/>
      <c r="GZ74" s="118"/>
      <c r="HA74" s="118"/>
      <c r="HB74" s="118"/>
      <c r="HC74" s="118"/>
      <c r="HD74" s="118"/>
      <c r="HE74" s="118"/>
      <c r="HF74" s="118"/>
      <c r="HG74" s="118"/>
      <c r="HH74" s="118"/>
      <c r="HI74" s="118"/>
      <c r="HJ74" s="118"/>
      <c r="HK74" s="118"/>
      <c r="HL74" s="118"/>
      <c r="HM74" s="118"/>
      <c r="HN74" s="118"/>
      <c r="HO74" s="118"/>
      <c r="HP74" s="118"/>
      <c r="HQ74" s="118"/>
      <c r="HR74" s="118"/>
      <c r="HS74" s="118"/>
      <c r="HT74" s="118"/>
      <c r="HU74" s="118"/>
      <c r="HV74" s="118"/>
      <c r="HW74" s="118"/>
      <c r="HX74" s="118"/>
      <c r="HY74" s="118"/>
      <c r="HZ74" s="118"/>
      <c r="IA74" s="118"/>
      <c r="IB74" s="118"/>
      <c r="IC74" s="118"/>
      <c r="ID74" s="118"/>
      <c r="IE74" s="118"/>
      <c r="IF74" s="118"/>
      <c r="IG74" s="118"/>
      <c r="IH74" s="118"/>
      <c r="II74" s="118"/>
      <c r="IJ74" s="118"/>
      <c r="IK74" s="118"/>
      <c r="IL74" s="118"/>
      <c r="IM74" s="118"/>
      <c r="IN74" s="118"/>
      <c r="IO74" s="118"/>
      <c r="IP74" s="118"/>
      <c r="IQ74" s="118"/>
      <c r="IR74" s="118"/>
      <c r="IS74" s="118"/>
      <c r="IT74" s="118"/>
    </row>
    <row r="75" s="135" customFormat="1" ht="20.1" customHeight="1" spans="1:254">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8"/>
      <c r="CH75" s="118"/>
      <c r="CI75" s="118"/>
      <c r="CJ75" s="118"/>
      <c r="CK75" s="118"/>
      <c r="CL75" s="118"/>
      <c r="CM75" s="118"/>
      <c r="CN75" s="118"/>
      <c r="CO75" s="118"/>
      <c r="CP75" s="118"/>
      <c r="CQ75" s="118"/>
      <c r="CR75" s="118"/>
      <c r="CS75" s="118"/>
      <c r="CT75" s="118"/>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X75" s="118"/>
      <c r="FY75" s="118"/>
      <c r="FZ75" s="118"/>
      <c r="GA75" s="118"/>
      <c r="GB75" s="118"/>
      <c r="GC75" s="118"/>
      <c r="GD75" s="118"/>
      <c r="GE75" s="118"/>
      <c r="GF75" s="118"/>
      <c r="GG75" s="118"/>
      <c r="GH75" s="118"/>
      <c r="GI75" s="118"/>
      <c r="GJ75" s="118"/>
      <c r="GK75" s="118"/>
      <c r="GL75" s="118"/>
      <c r="GM75" s="118"/>
      <c r="GN75" s="118"/>
      <c r="GO75" s="118"/>
      <c r="GP75" s="118"/>
      <c r="GQ75" s="118"/>
      <c r="GR75" s="118"/>
      <c r="GS75" s="118"/>
      <c r="GT75" s="118"/>
      <c r="GU75" s="118"/>
      <c r="GV75" s="118"/>
      <c r="GW75" s="118"/>
      <c r="GX75" s="118"/>
      <c r="GY75" s="118"/>
      <c r="GZ75" s="118"/>
      <c r="HA75" s="118"/>
      <c r="HB75" s="118"/>
      <c r="HC75" s="118"/>
      <c r="HD75" s="118"/>
      <c r="HE75" s="118"/>
      <c r="HF75" s="118"/>
      <c r="HG75" s="118"/>
      <c r="HH75" s="118"/>
      <c r="HI75" s="118"/>
      <c r="HJ75" s="118"/>
      <c r="HK75" s="118"/>
      <c r="HL75" s="118"/>
      <c r="HM75" s="118"/>
      <c r="HN75" s="118"/>
      <c r="HO75" s="118"/>
      <c r="HP75" s="118"/>
      <c r="HQ75" s="118"/>
      <c r="HR75" s="118"/>
      <c r="HS75" s="118"/>
      <c r="HT75" s="118"/>
      <c r="HU75" s="118"/>
      <c r="HV75" s="118"/>
      <c r="HW75" s="118"/>
      <c r="HX75" s="118"/>
      <c r="HY75" s="118"/>
      <c r="HZ75" s="118"/>
      <c r="IA75" s="118"/>
      <c r="IB75" s="118"/>
      <c r="IC75" s="118"/>
      <c r="ID75" s="118"/>
      <c r="IE75" s="118"/>
      <c r="IF75" s="118"/>
      <c r="IG75" s="118"/>
      <c r="IH75" s="118"/>
      <c r="II75" s="118"/>
      <c r="IJ75" s="118"/>
      <c r="IK75" s="118"/>
      <c r="IL75" s="118"/>
      <c r="IM75" s="118"/>
      <c r="IN75" s="118"/>
      <c r="IO75" s="118"/>
      <c r="IP75" s="118"/>
      <c r="IQ75" s="118"/>
      <c r="IR75" s="118"/>
      <c r="IS75" s="118"/>
      <c r="IT75" s="118"/>
    </row>
    <row r="76" s="135" customFormat="1" ht="20.1" customHeight="1" spans="1:254">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18"/>
      <c r="BV76" s="118"/>
      <c r="BW76" s="118"/>
      <c r="BX76" s="118"/>
      <c r="BY76" s="118"/>
      <c r="BZ76" s="1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c r="DC76" s="118"/>
      <c r="DD76" s="118"/>
      <c r="DE76" s="118"/>
      <c r="DF76" s="118"/>
      <c r="DG76" s="118"/>
      <c r="DH76" s="118"/>
      <c r="DI76" s="118"/>
      <c r="DJ76" s="118"/>
      <c r="DK76" s="118"/>
      <c r="DL76" s="118"/>
      <c r="DM76" s="118"/>
      <c r="DN76" s="118"/>
      <c r="DO76" s="118"/>
      <c r="DP76" s="118"/>
      <c r="DQ76" s="118"/>
      <c r="DR76" s="118"/>
      <c r="DS76" s="118"/>
      <c r="DT76" s="118"/>
      <c r="DU76" s="118"/>
      <c r="DV76" s="118"/>
      <c r="DW76" s="118"/>
      <c r="DX76" s="118"/>
      <c r="DY76" s="118"/>
      <c r="DZ76" s="118"/>
      <c r="EA76" s="118"/>
      <c r="EB76" s="118"/>
      <c r="EC76" s="118"/>
      <c r="ED76" s="118"/>
      <c r="EE76" s="118"/>
      <c r="EF76" s="118"/>
      <c r="EG76" s="118"/>
      <c r="EH76" s="118"/>
      <c r="EI76" s="118"/>
      <c r="EJ76" s="118"/>
      <c r="EK76" s="118"/>
      <c r="EL76" s="118"/>
      <c r="EM76" s="118"/>
      <c r="EN76" s="118"/>
      <c r="EO76" s="118"/>
      <c r="EP76" s="118"/>
      <c r="EQ76" s="118"/>
      <c r="ER76" s="118"/>
      <c r="ES76" s="118"/>
      <c r="ET76" s="118"/>
      <c r="EU76" s="118"/>
      <c r="EV76" s="118"/>
      <c r="EW76" s="118"/>
      <c r="EX76" s="118"/>
      <c r="EY76" s="118"/>
      <c r="EZ76" s="118"/>
      <c r="FA76" s="118"/>
      <c r="FB76" s="118"/>
      <c r="FC76" s="118"/>
      <c r="FD76" s="118"/>
      <c r="FE76" s="118"/>
      <c r="FF76" s="118"/>
      <c r="FG76" s="118"/>
      <c r="FH76" s="118"/>
      <c r="FI76" s="118"/>
      <c r="FJ76" s="118"/>
      <c r="FK76" s="118"/>
      <c r="FL76" s="118"/>
      <c r="FM76" s="118"/>
      <c r="FN76" s="118"/>
      <c r="FO76" s="118"/>
      <c r="FP76" s="118"/>
      <c r="FQ76" s="118"/>
      <c r="FR76" s="118"/>
      <c r="FS76" s="118"/>
      <c r="FT76" s="118"/>
      <c r="FU76" s="118"/>
      <c r="FV76" s="118"/>
      <c r="FW76" s="118"/>
      <c r="FX76" s="118"/>
      <c r="FY76" s="118"/>
      <c r="FZ76" s="118"/>
      <c r="GA76" s="118"/>
      <c r="GB76" s="118"/>
      <c r="GC76" s="118"/>
      <c r="GD76" s="118"/>
      <c r="GE76" s="118"/>
      <c r="GF76" s="118"/>
      <c r="GG76" s="118"/>
      <c r="GH76" s="118"/>
      <c r="GI76" s="118"/>
      <c r="GJ76" s="118"/>
      <c r="GK76" s="118"/>
      <c r="GL76" s="118"/>
      <c r="GM76" s="118"/>
      <c r="GN76" s="118"/>
      <c r="GO76" s="118"/>
      <c r="GP76" s="118"/>
      <c r="GQ76" s="118"/>
      <c r="GR76" s="118"/>
      <c r="GS76" s="118"/>
      <c r="GT76" s="118"/>
      <c r="GU76" s="118"/>
      <c r="GV76" s="118"/>
      <c r="GW76" s="118"/>
      <c r="GX76" s="118"/>
      <c r="GY76" s="118"/>
      <c r="GZ76" s="118"/>
      <c r="HA76" s="118"/>
      <c r="HB76" s="118"/>
      <c r="HC76" s="118"/>
      <c r="HD76" s="118"/>
      <c r="HE76" s="118"/>
      <c r="HF76" s="118"/>
      <c r="HG76" s="118"/>
      <c r="HH76" s="118"/>
      <c r="HI76" s="118"/>
      <c r="HJ76" s="118"/>
      <c r="HK76" s="118"/>
      <c r="HL76" s="118"/>
      <c r="HM76" s="118"/>
      <c r="HN76" s="118"/>
      <c r="HO76" s="118"/>
      <c r="HP76" s="118"/>
      <c r="HQ76" s="118"/>
      <c r="HR76" s="118"/>
      <c r="HS76" s="118"/>
      <c r="HT76" s="118"/>
      <c r="HU76" s="118"/>
      <c r="HV76" s="118"/>
      <c r="HW76" s="118"/>
      <c r="HX76" s="118"/>
      <c r="HY76" s="118"/>
      <c r="HZ76" s="118"/>
      <c r="IA76" s="118"/>
      <c r="IB76" s="118"/>
      <c r="IC76" s="118"/>
      <c r="ID76" s="118"/>
      <c r="IE76" s="118"/>
      <c r="IF76" s="118"/>
      <c r="IG76" s="118"/>
      <c r="IH76" s="118"/>
      <c r="II76" s="118"/>
      <c r="IJ76" s="118"/>
      <c r="IK76" s="118"/>
      <c r="IL76" s="118"/>
      <c r="IM76" s="118"/>
      <c r="IN76" s="118"/>
      <c r="IO76" s="118"/>
      <c r="IP76" s="118"/>
      <c r="IQ76" s="118"/>
      <c r="IR76" s="118"/>
      <c r="IS76" s="118"/>
      <c r="IT76" s="118"/>
    </row>
    <row r="77" s="135" customFormat="1" ht="20.1" customHeight="1" spans="1:254">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18"/>
      <c r="CJ77" s="118"/>
      <c r="CK77" s="118"/>
      <c r="CL77" s="118"/>
      <c r="CM77" s="118"/>
      <c r="CN77" s="118"/>
      <c r="CO77" s="118"/>
      <c r="CP77" s="118"/>
      <c r="CQ77" s="118"/>
      <c r="CR77" s="118"/>
      <c r="CS77" s="118"/>
      <c r="CT77" s="118"/>
      <c r="CU77" s="118"/>
      <c r="CV77" s="118"/>
      <c r="CW77" s="118"/>
      <c r="CX77" s="118"/>
      <c r="CY77" s="118"/>
      <c r="CZ77" s="118"/>
      <c r="DA77" s="118"/>
      <c r="DB77" s="118"/>
      <c r="DC77" s="118"/>
      <c r="DD77" s="118"/>
      <c r="DE77" s="118"/>
      <c r="DF77" s="118"/>
      <c r="DG77" s="118"/>
      <c r="DH77" s="118"/>
      <c r="DI77" s="118"/>
      <c r="DJ77" s="118"/>
      <c r="DK77" s="118"/>
      <c r="DL77" s="118"/>
      <c r="DM77" s="118"/>
      <c r="DN77" s="118"/>
      <c r="DO77" s="118"/>
      <c r="DP77" s="118"/>
      <c r="DQ77" s="118"/>
      <c r="DR77" s="118"/>
      <c r="DS77" s="118"/>
      <c r="DT77" s="118"/>
      <c r="DU77" s="118"/>
      <c r="DV77" s="118"/>
      <c r="DW77" s="118"/>
      <c r="DX77" s="118"/>
      <c r="DY77" s="118"/>
      <c r="DZ77" s="118"/>
      <c r="EA77" s="118"/>
      <c r="EB77" s="118"/>
      <c r="EC77" s="118"/>
      <c r="ED77" s="118"/>
      <c r="EE77" s="118"/>
      <c r="EF77" s="118"/>
      <c r="EG77" s="118"/>
      <c r="EH77" s="118"/>
      <c r="EI77" s="118"/>
      <c r="EJ77" s="118"/>
      <c r="EK77" s="118"/>
      <c r="EL77" s="118"/>
      <c r="EM77" s="118"/>
      <c r="EN77" s="118"/>
      <c r="EO77" s="118"/>
      <c r="EP77" s="118"/>
      <c r="EQ77" s="118"/>
      <c r="ER77" s="118"/>
      <c r="ES77" s="118"/>
      <c r="ET77" s="118"/>
      <c r="EU77" s="118"/>
      <c r="EV77" s="118"/>
      <c r="EW77" s="118"/>
      <c r="EX77" s="118"/>
      <c r="EY77" s="118"/>
      <c r="EZ77" s="118"/>
      <c r="FA77" s="118"/>
      <c r="FB77" s="118"/>
      <c r="FC77" s="118"/>
      <c r="FD77" s="118"/>
      <c r="FE77" s="118"/>
      <c r="FF77" s="118"/>
      <c r="FG77" s="118"/>
      <c r="FH77" s="118"/>
      <c r="FI77" s="118"/>
      <c r="FJ77" s="118"/>
      <c r="FK77" s="118"/>
      <c r="FL77" s="118"/>
      <c r="FM77" s="118"/>
      <c r="FN77" s="118"/>
      <c r="FO77" s="118"/>
      <c r="FP77" s="118"/>
      <c r="FQ77" s="118"/>
      <c r="FR77" s="118"/>
      <c r="FS77" s="118"/>
      <c r="FT77" s="118"/>
      <c r="FU77" s="118"/>
      <c r="FV77" s="118"/>
      <c r="FW77" s="118"/>
      <c r="FX77" s="118"/>
      <c r="FY77" s="118"/>
      <c r="FZ77" s="118"/>
      <c r="GA77" s="118"/>
      <c r="GB77" s="118"/>
      <c r="GC77" s="118"/>
      <c r="GD77" s="118"/>
      <c r="GE77" s="118"/>
      <c r="GF77" s="118"/>
      <c r="GG77" s="118"/>
      <c r="GH77" s="118"/>
      <c r="GI77" s="118"/>
      <c r="GJ77" s="118"/>
      <c r="GK77" s="118"/>
      <c r="GL77" s="118"/>
      <c r="GM77" s="118"/>
      <c r="GN77" s="118"/>
      <c r="GO77" s="118"/>
      <c r="GP77" s="118"/>
      <c r="GQ77" s="118"/>
      <c r="GR77" s="118"/>
      <c r="GS77" s="118"/>
      <c r="GT77" s="118"/>
      <c r="GU77" s="118"/>
      <c r="GV77" s="118"/>
      <c r="GW77" s="118"/>
      <c r="GX77" s="118"/>
      <c r="GY77" s="118"/>
      <c r="GZ77" s="118"/>
      <c r="HA77" s="118"/>
      <c r="HB77" s="118"/>
      <c r="HC77" s="118"/>
      <c r="HD77" s="118"/>
      <c r="HE77" s="118"/>
      <c r="HF77" s="118"/>
      <c r="HG77" s="118"/>
      <c r="HH77" s="118"/>
      <c r="HI77" s="118"/>
      <c r="HJ77" s="118"/>
      <c r="HK77" s="118"/>
      <c r="HL77" s="118"/>
      <c r="HM77" s="118"/>
      <c r="HN77" s="118"/>
      <c r="HO77" s="118"/>
      <c r="HP77" s="118"/>
      <c r="HQ77" s="118"/>
      <c r="HR77" s="118"/>
      <c r="HS77" s="118"/>
      <c r="HT77" s="118"/>
      <c r="HU77" s="118"/>
      <c r="HV77" s="118"/>
      <c r="HW77" s="118"/>
      <c r="HX77" s="118"/>
      <c r="HY77" s="118"/>
      <c r="HZ77" s="118"/>
      <c r="IA77" s="118"/>
      <c r="IB77" s="118"/>
      <c r="IC77" s="118"/>
      <c r="ID77" s="118"/>
      <c r="IE77" s="118"/>
      <c r="IF77" s="118"/>
      <c r="IG77" s="118"/>
      <c r="IH77" s="118"/>
      <c r="II77" s="118"/>
      <c r="IJ77" s="118"/>
      <c r="IK77" s="118"/>
      <c r="IL77" s="118"/>
      <c r="IM77" s="118"/>
      <c r="IN77" s="118"/>
      <c r="IO77" s="118"/>
      <c r="IP77" s="118"/>
      <c r="IQ77" s="118"/>
      <c r="IR77" s="118"/>
      <c r="IS77" s="118"/>
      <c r="IT77" s="118"/>
    </row>
    <row r="78" s="135" customFormat="1" ht="20.1" customHeight="1" spans="1:254">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18"/>
      <c r="BZ78" s="118"/>
      <c r="CA78" s="118"/>
      <c r="CB78" s="118"/>
      <c r="CC78" s="118"/>
      <c r="CD78" s="118"/>
      <c r="CE78" s="118"/>
      <c r="CF78" s="118"/>
      <c r="CG78" s="118"/>
      <c r="CH78" s="118"/>
      <c r="CI78" s="118"/>
      <c r="CJ78" s="118"/>
      <c r="CK78" s="118"/>
      <c r="CL78" s="118"/>
      <c r="CM78" s="118"/>
      <c r="CN78" s="118"/>
      <c r="CO78" s="118"/>
      <c r="CP78" s="118"/>
      <c r="CQ78" s="118"/>
      <c r="CR78" s="118"/>
      <c r="CS78" s="118"/>
      <c r="CT78" s="118"/>
      <c r="CU78" s="118"/>
      <c r="CV78" s="118"/>
      <c r="CW78" s="118"/>
      <c r="CX78" s="118"/>
      <c r="CY78" s="118"/>
      <c r="CZ78" s="118"/>
      <c r="DA78" s="118"/>
      <c r="DB78" s="118"/>
      <c r="DC78" s="118"/>
      <c r="DD78" s="118"/>
      <c r="DE78" s="118"/>
      <c r="DF78" s="118"/>
      <c r="DG78" s="118"/>
      <c r="DH78" s="118"/>
      <c r="DI78" s="118"/>
      <c r="DJ78" s="118"/>
      <c r="DK78" s="118"/>
      <c r="DL78" s="118"/>
      <c r="DM78" s="118"/>
      <c r="DN78" s="118"/>
      <c r="DO78" s="118"/>
      <c r="DP78" s="118"/>
      <c r="DQ78" s="118"/>
      <c r="DR78" s="118"/>
      <c r="DS78" s="118"/>
      <c r="DT78" s="118"/>
      <c r="DU78" s="118"/>
      <c r="DV78" s="118"/>
      <c r="DW78" s="118"/>
      <c r="DX78" s="118"/>
      <c r="DY78" s="118"/>
      <c r="DZ78" s="118"/>
      <c r="EA78" s="118"/>
      <c r="EB78" s="118"/>
      <c r="EC78" s="118"/>
      <c r="ED78" s="118"/>
      <c r="EE78" s="118"/>
      <c r="EF78" s="118"/>
      <c r="EG78" s="118"/>
      <c r="EH78" s="118"/>
      <c r="EI78" s="118"/>
      <c r="EJ78" s="118"/>
      <c r="EK78" s="118"/>
      <c r="EL78" s="118"/>
      <c r="EM78" s="118"/>
      <c r="EN78" s="118"/>
      <c r="EO78" s="118"/>
      <c r="EP78" s="118"/>
      <c r="EQ78" s="118"/>
      <c r="ER78" s="118"/>
      <c r="ES78" s="118"/>
      <c r="ET78" s="118"/>
      <c r="EU78" s="118"/>
      <c r="EV78" s="118"/>
      <c r="EW78" s="118"/>
      <c r="EX78" s="118"/>
      <c r="EY78" s="118"/>
      <c r="EZ78" s="118"/>
      <c r="FA78" s="118"/>
      <c r="FB78" s="118"/>
      <c r="FC78" s="118"/>
      <c r="FD78" s="118"/>
      <c r="FE78" s="118"/>
      <c r="FF78" s="118"/>
      <c r="FG78" s="118"/>
      <c r="FH78" s="118"/>
      <c r="FI78" s="118"/>
      <c r="FJ78" s="118"/>
      <c r="FK78" s="118"/>
      <c r="FL78" s="118"/>
      <c r="FM78" s="118"/>
      <c r="FN78" s="118"/>
      <c r="FO78" s="118"/>
      <c r="FP78" s="118"/>
      <c r="FQ78" s="118"/>
      <c r="FR78" s="118"/>
      <c r="FS78" s="118"/>
      <c r="FT78" s="118"/>
      <c r="FU78" s="118"/>
      <c r="FV78" s="118"/>
      <c r="FW78" s="118"/>
      <c r="FX78" s="118"/>
      <c r="FY78" s="118"/>
      <c r="FZ78" s="118"/>
      <c r="GA78" s="118"/>
      <c r="GB78" s="118"/>
      <c r="GC78" s="118"/>
      <c r="GD78" s="118"/>
      <c r="GE78" s="118"/>
      <c r="GF78" s="118"/>
      <c r="GG78" s="118"/>
      <c r="GH78" s="118"/>
      <c r="GI78" s="118"/>
      <c r="GJ78" s="118"/>
      <c r="GK78" s="118"/>
      <c r="GL78" s="118"/>
      <c r="GM78" s="118"/>
      <c r="GN78" s="118"/>
      <c r="GO78" s="118"/>
      <c r="GP78" s="118"/>
      <c r="GQ78" s="118"/>
      <c r="GR78" s="118"/>
      <c r="GS78" s="118"/>
      <c r="GT78" s="118"/>
      <c r="GU78" s="118"/>
      <c r="GV78" s="118"/>
      <c r="GW78" s="118"/>
      <c r="GX78" s="118"/>
      <c r="GY78" s="118"/>
      <c r="GZ78" s="118"/>
      <c r="HA78" s="118"/>
      <c r="HB78" s="118"/>
      <c r="HC78" s="118"/>
      <c r="HD78" s="118"/>
      <c r="HE78" s="118"/>
      <c r="HF78" s="118"/>
      <c r="HG78" s="118"/>
      <c r="HH78" s="118"/>
      <c r="HI78" s="118"/>
      <c r="HJ78" s="118"/>
      <c r="HK78" s="118"/>
      <c r="HL78" s="118"/>
      <c r="HM78" s="118"/>
      <c r="HN78" s="118"/>
      <c r="HO78" s="118"/>
      <c r="HP78" s="118"/>
      <c r="HQ78" s="118"/>
      <c r="HR78" s="118"/>
      <c r="HS78" s="118"/>
      <c r="HT78" s="118"/>
      <c r="HU78" s="118"/>
      <c r="HV78" s="118"/>
      <c r="HW78" s="118"/>
      <c r="HX78" s="118"/>
      <c r="HY78" s="118"/>
      <c r="HZ78" s="118"/>
      <c r="IA78" s="118"/>
      <c r="IB78" s="118"/>
      <c r="IC78" s="118"/>
      <c r="ID78" s="118"/>
      <c r="IE78" s="118"/>
      <c r="IF78" s="118"/>
      <c r="IG78" s="118"/>
      <c r="IH78" s="118"/>
      <c r="II78" s="118"/>
      <c r="IJ78" s="118"/>
      <c r="IK78" s="118"/>
      <c r="IL78" s="118"/>
      <c r="IM78" s="118"/>
      <c r="IN78" s="118"/>
      <c r="IO78" s="118"/>
      <c r="IP78" s="118"/>
      <c r="IQ78" s="118"/>
      <c r="IR78" s="118"/>
      <c r="IS78" s="118"/>
      <c r="IT78" s="118"/>
    </row>
    <row r="79" s="135" customFormat="1" ht="20.1" customHeight="1" spans="1:254">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8"/>
      <c r="DB79" s="118"/>
      <c r="DC79" s="118"/>
      <c r="DD79" s="118"/>
      <c r="DE79" s="118"/>
      <c r="DF79" s="118"/>
      <c r="DG79" s="118"/>
      <c r="DH79" s="118"/>
      <c r="DI79" s="118"/>
      <c r="DJ79" s="118"/>
      <c r="DK79" s="118"/>
      <c r="DL79" s="118"/>
      <c r="DM79" s="118"/>
      <c r="DN79" s="118"/>
      <c r="DO79" s="118"/>
      <c r="DP79" s="118"/>
      <c r="DQ79" s="118"/>
      <c r="DR79" s="118"/>
      <c r="DS79" s="118"/>
      <c r="DT79" s="118"/>
      <c r="DU79" s="118"/>
      <c r="DV79" s="118"/>
      <c r="DW79" s="118"/>
      <c r="DX79" s="118"/>
      <c r="DY79" s="118"/>
      <c r="DZ79" s="118"/>
      <c r="EA79" s="118"/>
      <c r="EB79" s="118"/>
      <c r="EC79" s="118"/>
      <c r="ED79" s="118"/>
      <c r="EE79" s="118"/>
      <c r="EF79" s="118"/>
      <c r="EG79" s="118"/>
      <c r="EH79" s="118"/>
      <c r="EI79" s="118"/>
      <c r="EJ79" s="118"/>
      <c r="EK79" s="118"/>
      <c r="EL79" s="118"/>
      <c r="EM79" s="118"/>
      <c r="EN79" s="118"/>
      <c r="EO79" s="118"/>
      <c r="EP79" s="118"/>
      <c r="EQ79" s="118"/>
      <c r="ER79" s="118"/>
      <c r="ES79" s="118"/>
      <c r="ET79" s="118"/>
      <c r="EU79" s="118"/>
      <c r="EV79" s="118"/>
      <c r="EW79" s="118"/>
      <c r="EX79" s="118"/>
      <c r="EY79" s="118"/>
      <c r="EZ79" s="118"/>
      <c r="FA79" s="118"/>
      <c r="FB79" s="118"/>
      <c r="FC79" s="118"/>
      <c r="FD79" s="118"/>
      <c r="FE79" s="118"/>
      <c r="FF79" s="118"/>
      <c r="FG79" s="118"/>
      <c r="FH79" s="118"/>
      <c r="FI79" s="118"/>
      <c r="FJ79" s="118"/>
      <c r="FK79" s="118"/>
      <c r="FL79" s="118"/>
      <c r="FM79" s="118"/>
      <c r="FN79" s="118"/>
      <c r="FO79" s="118"/>
      <c r="FP79" s="118"/>
      <c r="FQ79" s="118"/>
      <c r="FR79" s="118"/>
      <c r="FS79" s="118"/>
      <c r="FT79" s="118"/>
      <c r="FU79" s="118"/>
      <c r="FV79" s="118"/>
      <c r="FW79" s="118"/>
      <c r="FX79" s="118"/>
      <c r="FY79" s="118"/>
      <c r="FZ79" s="118"/>
      <c r="GA79" s="118"/>
      <c r="GB79" s="118"/>
      <c r="GC79" s="118"/>
      <c r="GD79" s="118"/>
      <c r="GE79" s="118"/>
      <c r="GF79" s="118"/>
      <c r="GG79" s="118"/>
      <c r="GH79" s="118"/>
      <c r="GI79" s="118"/>
      <c r="GJ79" s="118"/>
      <c r="GK79" s="118"/>
      <c r="GL79" s="118"/>
      <c r="GM79" s="118"/>
      <c r="GN79" s="118"/>
      <c r="GO79" s="118"/>
      <c r="GP79" s="118"/>
      <c r="GQ79" s="118"/>
      <c r="GR79" s="118"/>
      <c r="GS79" s="118"/>
      <c r="GT79" s="118"/>
      <c r="GU79" s="118"/>
      <c r="GV79" s="118"/>
      <c r="GW79" s="118"/>
      <c r="GX79" s="118"/>
      <c r="GY79" s="118"/>
      <c r="GZ79" s="118"/>
      <c r="HA79" s="118"/>
      <c r="HB79" s="118"/>
      <c r="HC79" s="118"/>
      <c r="HD79" s="118"/>
      <c r="HE79" s="118"/>
      <c r="HF79" s="118"/>
      <c r="HG79" s="118"/>
      <c r="HH79" s="118"/>
      <c r="HI79" s="118"/>
      <c r="HJ79" s="118"/>
      <c r="HK79" s="118"/>
      <c r="HL79" s="118"/>
      <c r="HM79" s="118"/>
      <c r="HN79" s="118"/>
      <c r="HO79" s="118"/>
      <c r="HP79" s="118"/>
      <c r="HQ79" s="118"/>
      <c r="HR79" s="118"/>
      <c r="HS79" s="118"/>
      <c r="HT79" s="118"/>
      <c r="HU79" s="118"/>
      <c r="HV79" s="118"/>
      <c r="HW79" s="118"/>
      <c r="HX79" s="118"/>
      <c r="HY79" s="118"/>
      <c r="HZ79" s="118"/>
      <c r="IA79" s="118"/>
      <c r="IB79" s="118"/>
      <c r="IC79" s="118"/>
      <c r="ID79" s="118"/>
      <c r="IE79" s="118"/>
      <c r="IF79" s="118"/>
      <c r="IG79" s="118"/>
      <c r="IH79" s="118"/>
      <c r="II79" s="118"/>
      <c r="IJ79" s="118"/>
      <c r="IK79" s="118"/>
      <c r="IL79" s="118"/>
      <c r="IM79" s="118"/>
      <c r="IN79" s="118"/>
      <c r="IO79" s="118"/>
      <c r="IP79" s="118"/>
      <c r="IQ79" s="118"/>
      <c r="IR79" s="118"/>
      <c r="IS79" s="118"/>
      <c r="IT79" s="118"/>
    </row>
    <row r="80" s="135" customFormat="1" ht="20.1" customHeight="1" spans="1:254">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118"/>
      <c r="CS80" s="118"/>
      <c r="CT80" s="118"/>
      <c r="CU80" s="118"/>
      <c r="CV80" s="118"/>
      <c r="CW80" s="118"/>
      <c r="CX80" s="118"/>
      <c r="CY80" s="118"/>
      <c r="CZ80" s="118"/>
      <c r="DA80" s="118"/>
      <c r="DB80" s="118"/>
      <c r="DC80" s="118"/>
      <c r="DD80" s="118"/>
      <c r="DE80" s="118"/>
      <c r="DF80" s="118"/>
      <c r="DG80" s="118"/>
      <c r="DH80" s="118"/>
      <c r="DI80" s="118"/>
      <c r="DJ80" s="118"/>
      <c r="DK80" s="118"/>
      <c r="DL80" s="118"/>
      <c r="DM80" s="118"/>
      <c r="DN80" s="118"/>
      <c r="DO80" s="118"/>
      <c r="DP80" s="118"/>
      <c r="DQ80" s="118"/>
      <c r="DR80" s="118"/>
      <c r="DS80" s="118"/>
      <c r="DT80" s="118"/>
      <c r="DU80" s="118"/>
      <c r="DV80" s="118"/>
      <c r="DW80" s="118"/>
      <c r="DX80" s="118"/>
      <c r="DY80" s="118"/>
      <c r="DZ80" s="118"/>
      <c r="EA80" s="118"/>
      <c r="EB80" s="118"/>
      <c r="EC80" s="118"/>
      <c r="ED80" s="118"/>
      <c r="EE80" s="118"/>
      <c r="EF80" s="118"/>
      <c r="EG80" s="118"/>
      <c r="EH80" s="118"/>
      <c r="EI80" s="118"/>
      <c r="EJ80" s="118"/>
      <c r="EK80" s="118"/>
      <c r="EL80" s="118"/>
      <c r="EM80" s="118"/>
      <c r="EN80" s="118"/>
      <c r="EO80" s="118"/>
      <c r="EP80" s="118"/>
      <c r="EQ80" s="118"/>
      <c r="ER80" s="118"/>
      <c r="ES80" s="118"/>
      <c r="ET80" s="118"/>
      <c r="EU80" s="118"/>
      <c r="EV80" s="118"/>
      <c r="EW80" s="118"/>
      <c r="EX80" s="118"/>
      <c r="EY80" s="118"/>
      <c r="EZ80" s="118"/>
      <c r="FA80" s="118"/>
      <c r="FB80" s="118"/>
      <c r="FC80" s="118"/>
      <c r="FD80" s="118"/>
      <c r="FE80" s="118"/>
      <c r="FF80" s="118"/>
      <c r="FG80" s="118"/>
      <c r="FH80" s="118"/>
      <c r="FI80" s="118"/>
      <c r="FJ80" s="118"/>
      <c r="FK80" s="118"/>
      <c r="FL80" s="118"/>
      <c r="FM80" s="118"/>
      <c r="FN80" s="118"/>
      <c r="FO80" s="118"/>
      <c r="FP80" s="118"/>
      <c r="FQ80" s="118"/>
      <c r="FR80" s="118"/>
      <c r="FS80" s="118"/>
      <c r="FT80" s="118"/>
      <c r="FU80" s="118"/>
      <c r="FV80" s="118"/>
      <c r="FW80" s="118"/>
      <c r="FX80" s="118"/>
      <c r="FY80" s="118"/>
      <c r="FZ80" s="118"/>
      <c r="GA80" s="118"/>
      <c r="GB80" s="118"/>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row>
    <row r="81" s="135" customFormat="1" ht="20.1" customHeight="1" spans="1:254">
      <c r="A81" s="118"/>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8"/>
      <c r="DJ81" s="118"/>
      <c r="DK81" s="118"/>
      <c r="DL81" s="118"/>
      <c r="DM81" s="118"/>
      <c r="DN81" s="118"/>
      <c r="DO81" s="118"/>
      <c r="DP81" s="118"/>
      <c r="DQ81" s="118"/>
      <c r="DR81" s="118"/>
      <c r="DS81" s="118"/>
      <c r="DT81" s="118"/>
      <c r="DU81" s="118"/>
      <c r="DV81" s="118"/>
      <c r="DW81" s="118"/>
      <c r="DX81" s="118"/>
      <c r="DY81" s="118"/>
      <c r="DZ81" s="118"/>
      <c r="EA81" s="118"/>
      <c r="EB81" s="118"/>
      <c r="EC81" s="118"/>
      <c r="ED81" s="118"/>
      <c r="EE81" s="118"/>
      <c r="EF81" s="118"/>
      <c r="EG81" s="118"/>
      <c r="EH81" s="118"/>
      <c r="EI81" s="118"/>
      <c r="EJ81" s="118"/>
      <c r="EK81" s="118"/>
      <c r="EL81" s="118"/>
      <c r="EM81" s="118"/>
      <c r="EN81" s="118"/>
      <c r="EO81" s="118"/>
      <c r="EP81" s="118"/>
      <c r="EQ81" s="118"/>
      <c r="ER81" s="118"/>
      <c r="ES81" s="118"/>
      <c r="ET81" s="118"/>
      <c r="EU81" s="118"/>
      <c r="EV81" s="118"/>
      <c r="EW81" s="118"/>
      <c r="EX81" s="118"/>
      <c r="EY81" s="118"/>
      <c r="EZ81" s="118"/>
      <c r="FA81" s="118"/>
      <c r="FB81" s="118"/>
      <c r="FC81" s="118"/>
      <c r="FD81" s="118"/>
      <c r="FE81" s="118"/>
      <c r="FF81" s="118"/>
      <c r="FG81" s="118"/>
      <c r="FH81" s="118"/>
      <c r="FI81" s="118"/>
      <c r="FJ81" s="118"/>
      <c r="FK81" s="118"/>
      <c r="FL81" s="118"/>
      <c r="FM81" s="118"/>
      <c r="FN81" s="118"/>
      <c r="FO81" s="118"/>
      <c r="FP81" s="118"/>
      <c r="FQ81" s="118"/>
      <c r="FR81" s="118"/>
      <c r="FS81" s="118"/>
      <c r="FT81" s="118"/>
      <c r="FU81" s="118"/>
      <c r="FV81" s="118"/>
      <c r="FW81" s="118"/>
      <c r="FX81" s="118"/>
      <c r="FY81" s="118"/>
      <c r="FZ81" s="118"/>
      <c r="GA81" s="118"/>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row>
    <row r="82" s="135" customFormat="1" ht="20.1" customHeight="1" spans="1:254">
      <c r="A82" s="118"/>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18"/>
      <c r="DQ82" s="118"/>
      <c r="DR82" s="118"/>
      <c r="DS82" s="118"/>
      <c r="DT82" s="118"/>
      <c r="DU82" s="118"/>
      <c r="DV82" s="118"/>
      <c r="DW82" s="118"/>
      <c r="DX82" s="118"/>
      <c r="DY82" s="118"/>
      <c r="DZ82" s="118"/>
      <c r="EA82" s="118"/>
      <c r="EB82" s="118"/>
      <c r="EC82" s="118"/>
      <c r="ED82" s="118"/>
      <c r="EE82" s="118"/>
      <c r="EF82" s="118"/>
      <c r="EG82" s="118"/>
      <c r="EH82" s="118"/>
      <c r="EI82" s="118"/>
      <c r="EJ82" s="118"/>
      <c r="EK82" s="118"/>
      <c r="EL82" s="118"/>
      <c r="EM82" s="118"/>
      <c r="EN82" s="118"/>
      <c r="EO82" s="118"/>
      <c r="EP82" s="118"/>
      <c r="EQ82" s="118"/>
      <c r="ER82" s="118"/>
      <c r="ES82" s="118"/>
      <c r="ET82" s="118"/>
      <c r="EU82" s="118"/>
      <c r="EV82" s="118"/>
      <c r="EW82" s="118"/>
      <c r="EX82" s="118"/>
      <c r="EY82" s="118"/>
      <c r="EZ82" s="118"/>
      <c r="FA82" s="118"/>
      <c r="FB82" s="118"/>
      <c r="FC82" s="118"/>
      <c r="FD82" s="118"/>
      <c r="FE82" s="118"/>
      <c r="FF82" s="118"/>
      <c r="FG82" s="118"/>
      <c r="FH82" s="118"/>
      <c r="FI82" s="118"/>
      <c r="FJ82" s="118"/>
      <c r="FK82" s="118"/>
      <c r="FL82" s="118"/>
      <c r="FM82" s="118"/>
      <c r="FN82" s="118"/>
      <c r="FO82" s="118"/>
      <c r="FP82" s="118"/>
      <c r="FQ82" s="118"/>
      <c r="FR82" s="118"/>
      <c r="FS82" s="118"/>
      <c r="FT82" s="118"/>
      <c r="FU82" s="118"/>
      <c r="FV82" s="118"/>
      <c r="FW82" s="118"/>
      <c r="FX82" s="118"/>
      <c r="FY82" s="118"/>
      <c r="FZ82" s="118"/>
      <c r="GA82" s="118"/>
      <c r="GB82" s="118"/>
      <c r="GC82" s="118"/>
      <c r="GD82" s="118"/>
      <c r="GE82" s="118"/>
      <c r="GF82" s="118"/>
      <c r="GG82" s="118"/>
      <c r="GH82" s="118"/>
      <c r="GI82" s="118"/>
      <c r="GJ82" s="118"/>
      <c r="GK82" s="118"/>
      <c r="GL82" s="118"/>
      <c r="GM82" s="118"/>
      <c r="GN82" s="118"/>
      <c r="GO82" s="118"/>
      <c r="GP82" s="118"/>
      <c r="GQ82" s="118"/>
      <c r="GR82" s="118"/>
      <c r="GS82" s="118"/>
      <c r="GT82" s="118"/>
      <c r="GU82" s="118"/>
      <c r="GV82" s="118"/>
      <c r="GW82" s="118"/>
      <c r="GX82" s="118"/>
      <c r="GY82" s="118"/>
      <c r="GZ82" s="118"/>
      <c r="HA82" s="118"/>
      <c r="HB82" s="118"/>
      <c r="HC82" s="118"/>
      <c r="HD82" s="118"/>
      <c r="HE82" s="118"/>
      <c r="HF82" s="118"/>
      <c r="HG82" s="118"/>
      <c r="HH82" s="118"/>
      <c r="HI82" s="118"/>
      <c r="HJ82" s="118"/>
      <c r="HK82" s="118"/>
      <c r="HL82" s="118"/>
      <c r="HM82" s="118"/>
      <c r="HN82" s="118"/>
      <c r="HO82" s="118"/>
      <c r="HP82" s="118"/>
      <c r="HQ82" s="118"/>
      <c r="HR82" s="118"/>
      <c r="HS82" s="118"/>
      <c r="HT82" s="118"/>
      <c r="HU82" s="118"/>
      <c r="HV82" s="118"/>
      <c r="HW82" s="118"/>
      <c r="HX82" s="118"/>
      <c r="HY82" s="118"/>
      <c r="HZ82" s="118"/>
      <c r="IA82" s="118"/>
      <c r="IB82" s="118"/>
      <c r="IC82" s="118"/>
      <c r="ID82" s="118"/>
      <c r="IE82" s="118"/>
      <c r="IF82" s="118"/>
      <c r="IG82" s="118"/>
      <c r="IH82" s="118"/>
      <c r="II82" s="118"/>
      <c r="IJ82" s="118"/>
      <c r="IK82" s="118"/>
      <c r="IL82" s="118"/>
      <c r="IM82" s="118"/>
      <c r="IN82" s="118"/>
      <c r="IO82" s="118"/>
      <c r="IP82" s="118"/>
      <c r="IQ82" s="118"/>
      <c r="IR82" s="118"/>
      <c r="IS82" s="118"/>
      <c r="IT82" s="118"/>
    </row>
    <row r="83" s="135" customFormat="1" ht="20.1" customHeight="1" spans="1:254">
      <c r="A83" s="118"/>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18"/>
      <c r="DQ83" s="118"/>
      <c r="DR83" s="118"/>
      <c r="DS83" s="118"/>
      <c r="DT83" s="118"/>
      <c r="DU83" s="118"/>
      <c r="DV83" s="118"/>
      <c r="DW83" s="118"/>
      <c r="DX83" s="118"/>
      <c r="DY83" s="118"/>
      <c r="DZ83" s="118"/>
      <c r="EA83" s="118"/>
      <c r="EB83" s="118"/>
      <c r="EC83" s="118"/>
      <c r="ED83" s="118"/>
      <c r="EE83" s="118"/>
      <c r="EF83" s="118"/>
      <c r="EG83" s="118"/>
      <c r="EH83" s="118"/>
      <c r="EI83" s="118"/>
      <c r="EJ83" s="118"/>
      <c r="EK83" s="118"/>
      <c r="EL83" s="118"/>
      <c r="EM83" s="118"/>
      <c r="EN83" s="118"/>
      <c r="EO83" s="118"/>
      <c r="EP83" s="118"/>
      <c r="EQ83" s="118"/>
      <c r="ER83" s="118"/>
      <c r="ES83" s="118"/>
      <c r="ET83" s="118"/>
      <c r="EU83" s="118"/>
      <c r="EV83" s="118"/>
      <c r="EW83" s="118"/>
      <c r="EX83" s="118"/>
      <c r="EY83" s="118"/>
      <c r="EZ83" s="118"/>
      <c r="FA83" s="118"/>
      <c r="FB83" s="118"/>
      <c r="FC83" s="118"/>
      <c r="FD83" s="118"/>
      <c r="FE83" s="118"/>
      <c r="FF83" s="118"/>
      <c r="FG83" s="118"/>
      <c r="FH83" s="118"/>
      <c r="FI83" s="118"/>
      <c r="FJ83" s="118"/>
      <c r="FK83" s="118"/>
      <c r="FL83" s="118"/>
      <c r="FM83" s="118"/>
      <c r="FN83" s="118"/>
      <c r="FO83" s="118"/>
      <c r="FP83" s="118"/>
      <c r="FQ83" s="118"/>
      <c r="FR83" s="118"/>
      <c r="FS83" s="118"/>
      <c r="FT83" s="118"/>
      <c r="FU83" s="118"/>
      <c r="FV83" s="118"/>
      <c r="FW83" s="118"/>
      <c r="FX83" s="118"/>
      <c r="FY83" s="118"/>
      <c r="FZ83" s="118"/>
      <c r="GA83" s="118"/>
      <c r="GB83" s="118"/>
      <c r="GC83" s="118"/>
      <c r="GD83" s="118"/>
      <c r="GE83" s="118"/>
      <c r="GF83" s="118"/>
      <c r="GG83" s="118"/>
      <c r="GH83" s="118"/>
      <c r="GI83" s="118"/>
      <c r="GJ83" s="118"/>
      <c r="GK83" s="118"/>
      <c r="GL83" s="118"/>
      <c r="GM83" s="118"/>
      <c r="GN83" s="118"/>
      <c r="GO83" s="118"/>
      <c r="GP83" s="118"/>
      <c r="GQ83" s="118"/>
      <c r="GR83" s="118"/>
      <c r="GS83" s="118"/>
      <c r="GT83" s="118"/>
      <c r="GU83" s="118"/>
      <c r="GV83" s="118"/>
      <c r="GW83" s="118"/>
      <c r="GX83" s="118"/>
      <c r="GY83" s="118"/>
      <c r="GZ83" s="118"/>
      <c r="HA83" s="118"/>
      <c r="HB83" s="118"/>
      <c r="HC83" s="118"/>
      <c r="HD83" s="118"/>
      <c r="HE83" s="118"/>
      <c r="HF83" s="118"/>
      <c r="HG83" s="118"/>
      <c r="HH83" s="118"/>
      <c r="HI83" s="118"/>
      <c r="HJ83" s="118"/>
      <c r="HK83" s="118"/>
      <c r="HL83" s="118"/>
      <c r="HM83" s="118"/>
      <c r="HN83" s="118"/>
      <c r="HO83" s="118"/>
      <c r="HP83" s="118"/>
      <c r="HQ83" s="118"/>
      <c r="HR83" s="118"/>
      <c r="HS83" s="118"/>
      <c r="HT83" s="118"/>
      <c r="HU83" s="118"/>
      <c r="HV83" s="118"/>
      <c r="HW83" s="118"/>
      <c r="HX83" s="118"/>
      <c r="HY83" s="118"/>
      <c r="HZ83" s="118"/>
      <c r="IA83" s="118"/>
      <c r="IB83" s="118"/>
      <c r="IC83" s="118"/>
      <c r="ID83" s="118"/>
      <c r="IE83" s="118"/>
      <c r="IF83" s="118"/>
      <c r="IG83" s="118"/>
      <c r="IH83" s="118"/>
      <c r="II83" s="118"/>
      <c r="IJ83" s="118"/>
      <c r="IK83" s="118"/>
      <c r="IL83" s="118"/>
      <c r="IM83" s="118"/>
      <c r="IN83" s="118"/>
      <c r="IO83" s="118"/>
      <c r="IP83" s="118"/>
      <c r="IQ83" s="118"/>
      <c r="IR83" s="118"/>
      <c r="IS83" s="118"/>
      <c r="IT83" s="118"/>
    </row>
    <row r="84" s="135" customFormat="1" ht="20.1" customHeight="1" spans="1:254">
      <c r="A84" s="118"/>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8"/>
      <c r="DS84" s="118"/>
      <c r="DT84" s="118"/>
      <c r="DU84" s="118"/>
      <c r="DV84" s="118"/>
      <c r="DW84" s="118"/>
      <c r="DX84" s="118"/>
      <c r="DY84" s="118"/>
      <c r="DZ84" s="118"/>
      <c r="EA84" s="118"/>
      <c r="EB84" s="118"/>
      <c r="EC84" s="118"/>
      <c r="ED84" s="118"/>
      <c r="EE84" s="118"/>
      <c r="EF84" s="118"/>
      <c r="EG84" s="118"/>
      <c r="EH84" s="118"/>
      <c r="EI84" s="118"/>
      <c r="EJ84" s="118"/>
      <c r="EK84" s="118"/>
      <c r="EL84" s="118"/>
      <c r="EM84" s="118"/>
      <c r="EN84" s="118"/>
      <c r="EO84" s="118"/>
      <c r="EP84" s="118"/>
      <c r="EQ84" s="118"/>
      <c r="ER84" s="118"/>
      <c r="ES84" s="118"/>
      <c r="ET84" s="118"/>
      <c r="EU84" s="118"/>
      <c r="EV84" s="118"/>
      <c r="EW84" s="118"/>
      <c r="EX84" s="118"/>
      <c r="EY84" s="118"/>
      <c r="EZ84" s="118"/>
      <c r="FA84" s="118"/>
      <c r="FB84" s="118"/>
      <c r="FC84" s="118"/>
      <c r="FD84" s="118"/>
      <c r="FE84" s="118"/>
      <c r="FF84" s="118"/>
      <c r="FG84" s="118"/>
      <c r="FH84" s="118"/>
      <c r="FI84" s="118"/>
      <c r="FJ84" s="118"/>
      <c r="FK84" s="118"/>
      <c r="FL84" s="118"/>
      <c r="FM84" s="118"/>
      <c r="FN84" s="118"/>
      <c r="FO84" s="118"/>
      <c r="FP84" s="118"/>
      <c r="FQ84" s="118"/>
      <c r="FR84" s="118"/>
      <c r="FS84" s="118"/>
      <c r="FT84" s="118"/>
      <c r="FU84" s="118"/>
      <c r="FV84" s="118"/>
      <c r="FW84" s="118"/>
      <c r="FX84" s="118"/>
      <c r="FY84" s="118"/>
      <c r="FZ84" s="118"/>
      <c r="GA84" s="118"/>
      <c r="GB84" s="118"/>
      <c r="GC84" s="118"/>
      <c r="GD84" s="118"/>
      <c r="GE84" s="118"/>
      <c r="GF84" s="118"/>
      <c r="GG84" s="118"/>
      <c r="GH84" s="118"/>
      <c r="GI84" s="118"/>
      <c r="GJ84" s="118"/>
      <c r="GK84" s="118"/>
      <c r="GL84" s="118"/>
      <c r="GM84" s="118"/>
      <c r="GN84" s="118"/>
      <c r="GO84" s="118"/>
      <c r="GP84" s="118"/>
      <c r="GQ84" s="118"/>
      <c r="GR84" s="118"/>
      <c r="GS84" s="118"/>
      <c r="GT84" s="118"/>
      <c r="GU84" s="118"/>
      <c r="GV84" s="118"/>
      <c r="GW84" s="118"/>
      <c r="GX84" s="118"/>
      <c r="GY84" s="118"/>
      <c r="GZ84" s="118"/>
      <c r="HA84" s="118"/>
      <c r="HB84" s="118"/>
      <c r="HC84" s="118"/>
      <c r="HD84" s="118"/>
      <c r="HE84" s="118"/>
      <c r="HF84" s="118"/>
      <c r="HG84" s="118"/>
      <c r="HH84" s="118"/>
      <c r="HI84" s="118"/>
      <c r="HJ84" s="118"/>
      <c r="HK84" s="118"/>
      <c r="HL84" s="118"/>
      <c r="HM84" s="118"/>
      <c r="HN84" s="118"/>
      <c r="HO84" s="118"/>
      <c r="HP84" s="118"/>
      <c r="HQ84" s="118"/>
      <c r="HR84" s="118"/>
      <c r="HS84" s="118"/>
      <c r="HT84" s="118"/>
      <c r="HU84" s="118"/>
      <c r="HV84" s="118"/>
      <c r="HW84" s="118"/>
      <c r="HX84" s="118"/>
      <c r="HY84" s="118"/>
      <c r="HZ84" s="118"/>
      <c r="IA84" s="118"/>
      <c r="IB84" s="118"/>
      <c r="IC84" s="118"/>
      <c r="ID84" s="118"/>
      <c r="IE84" s="118"/>
      <c r="IF84" s="118"/>
      <c r="IG84" s="118"/>
      <c r="IH84" s="118"/>
      <c r="II84" s="118"/>
      <c r="IJ84" s="118"/>
      <c r="IK84" s="118"/>
      <c r="IL84" s="118"/>
      <c r="IM84" s="118"/>
      <c r="IN84" s="118"/>
      <c r="IO84" s="118"/>
      <c r="IP84" s="118"/>
      <c r="IQ84" s="118"/>
      <c r="IR84" s="118"/>
      <c r="IS84" s="118"/>
      <c r="IT84" s="118"/>
    </row>
    <row r="85" s="135" customFormat="1" ht="20.1" customHeight="1" spans="1:254">
      <c r="A85" s="118"/>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c r="ET85" s="118"/>
      <c r="EU85" s="118"/>
      <c r="EV85" s="118"/>
      <c r="EW85" s="118"/>
      <c r="EX85" s="118"/>
      <c r="EY85" s="118"/>
      <c r="EZ85" s="118"/>
      <c r="FA85" s="118"/>
      <c r="FB85" s="118"/>
      <c r="FC85" s="118"/>
      <c r="FD85" s="118"/>
      <c r="FE85" s="118"/>
      <c r="FF85" s="118"/>
      <c r="FG85" s="118"/>
      <c r="FH85" s="118"/>
      <c r="FI85" s="118"/>
      <c r="FJ85" s="118"/>
      <c r="FK85" s="118"/>
      <c r="FL85" s="118"/>
      <c r="FM85" s="118"/>
      <c r="FN85" s="118"/>
      <c r="FO85" s="118"/>
      <c r="FP85" s="118"/>
      <c r="FQ85" s="118"/>
      <c r="FR85" s="118"/>
      <c r="FS85" s="118"/>
      <c r="FT85" s="118"/>
      <c r="FU85" s="118"/>
      <c r="FV85" s="118"/>
      <c r="FW85" s="118"/>
      <c r="FX85" s="118"/>
      <c r="FY85" s="118"/>
      <c r="FZ85" s="118"/>
      <c r="GA85" s="118"/>
      <c r="GB85" s="118"/>
      <c r="GC85" s="118"/>
      <c r="GD85" s="118"/>
      <c r="GE85" s="118"/>
      <c r="GF85" s="118"/>
      <c r="GG85" s="118"/>
      <c r="GH85" s="118"/>
      <c r="GI85" s="118"/>
      <c r="GJ85" s="118"/>
      <c r="GK85" s="118"/>
      <c r="GL85" s="118"/>
      <c r="GM85" s="118"/>
      <c r="GN85" s="118"/>
      <c r="GO85" s="118"/>
      <c r="GP85" s="118"/>
      <c r="GQ85" s="118"/>
      <c r="GR85" s="118"/>
      <c r="GS85" s="118"/>
      <c r="GT85" s="118"/>
      <c r="GU85" s="118"/>
      <c r="GV85" s="118"/>
      <c r="GW85" s="118"/>
      <c r="GX85" s="118"/>
      <c r="GY85" s="118"/>
      <c r="GZ85" s="118"/>
      <c r="HA85" s="118"/>
      <c r="HB85" s="118"/>
      <c r="HC85" s="118"/>
      <c r="HD85" s="118"/>
      <c r="HE85" s="118"/>
      <c r="HF85" s="118"/>
      <c r="HG85" s="118"/>
      <c r="HH85" s="118"/>
      <c r="HI85" s="118"/>
      <c r="HJ85" s="118"/>
      <c r="HK85" s="118"/>
      <c r="HL85" s="118"/>
      <c r="HM85" s="118"/>
      <c r="HN85" s="118"/>
      <c r="HO85" s="118"/>
      <c r="HP85" s="118"/>
      <c r="HQ85" s="118"/>
      <c r="HR85" s="118"/>
      <c r="HS85" s="118"/>
      <c r="HT85" s="118"/>
      <c r="HU85" s="118"/>
      <c r="HV85" s="118"/>
      <c r="HW85" s="118"/>
      <c r="HX85" s="118"/>
      <c r="HY85" s="118"/>
      <c r="HZ85" s="118"/>
      <c r="IA85" s="118"/>
      <c r="IB85" s="118"/>
      <c r="IC85" s="118"/>
      <c r="ID85" s="118"/>
      <c r="IE85" s="118"/>
      <c r="IF85" s="118"/>
      <c r="IG85" s="118"/>
      <c r="IH85" s="118"/>
      <c r="II85" s="118"/>
      <c r="IJ85" s="118"/>
      <c r="IK85" s="118"/>
      <c r="IL85" s="118"/>
      <c r="IM85" s="118"/>
      <c r="IN85" s="118"/>
      <c r="IO85" s="118"/>
      <c r="IP85" s="118"/>
      <c r="IQ85" s="118"/>
      <c r="IR85" s="118"/>
      <c r="IS85" s="118"/>
      <c r="IT85" s="118"/>
    </row>
    <row r="86" s="135" customFormat="1" ht="20.1" customHeight="1" spans="1:254">
      <c r="A86" s="118"/>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8"/>
      <c r="DZ86" s="118"/>
      <c r="EA86" s="118"/>
      <c r="EB86" s="118"/>
      <c r="EC86" s="118"/>
      <c r="ED86" s="118"/>
      <c r="EE86" s="118"/>
      <c r="EF86" s="118"/>
      <c r="EG86" s="118"/>
      <c r="EH86" s="118"/>
      <c r="EI86" s="118"/>
      <c r="EJ86" s="118"/>
      <c r="EK86" s="118"/>
      <c r="EL86" s="118"/>
      <c r="EM86" s="118"/>
      <c r="EN86" s="118"/>
      <c r="EO86" s="118"/>
      <c r="EP86" s="118"/>
      <c r="EQ86" s="118"/>
      <c r="ER86" s="118"/>
      <c r="ES86" s="118"/>
      <c r="ET86" s="118"/>
      <c r="EU86" s="118"/>
      <c r="EV86" s="118"/>
      <c r="EW86" s="118"/>
      <c r="EX86" s="118"/>
      <c r="EY86" s="118"/>
      <c r="EZ86" s="118"/>
      <c r="FA86" s="118"/>
      <c r="FB86" s="118"/>
      <c r="FC86" s="118"/>
      <c r="FD86" s="118"/>
      <c r="FE86" s="118"/>
      <c r="FF86" s="118"/>
      <c r="FG86" s="118"/>
      <c r="FH86" s="118"/>
      <c r="FI86" s="118"/>
      <c r="FJ86" s="118"/>
      <c r="FK86" s="118"/>
      <c r="FL86" s="118"/>
      <c r="FM86" s="118"/>
      <c r="FN86" s="118"/>
      <c r="FO86" s="118"/>
      <c r="FP86" s="118"/>
      <c r="FQ86" s="118"/>
      <c r="FR86" s="118"/>
      <c r="FS86" s="118"/>
      <c r="FT86" s="118"/>
      <c r="FU86" s="118"/>
      <c r="FV86" s="118"/>
      <c r="FW86" s="118"/>
      <c r="FX86" s="118"/>
      <c r="FY86" s="118"/>
      <c r="FZ86" s="118"/>
      <c r="GA86" s="118"/>
      <c r="GB86" s="118"/>
      <c r="GC86" s="118"/>
      <c r="GD86" s="118"/>
      <c r="GE86" s="118"/>
      <c r="GF86" s="118"/>
      <c r="GG86" s="118"/>
      <c r="GH86" s="118"/>
      <c r="GI86" s="118"/>
      <c r="GJ86" s="118"/>
      <c r="GK86" s="118"/>
      <c r="GL86" s="118"/>
      <c r="GM86" s="118"/>
      <c r="GN86" s="118"/>
      <c r="GO86" s="118"/>
      <c r="GP86" s="118"/>
      <c r="GQ86" s="118"/>
      <c r="GR86" s="118"/>
      <c r="GS86" s="118"/>
      <c r="GT86" s="118"/>
      <c r="GU86" s="118"/>
      <c r="GV86" s="118"/>
      <c r="GW86" s="118"/>
      <c r="GX86" s="118"/>
      <c r="GY86" s="118"/>
      <c r="GZ86" s="118"/>
      <c r="HA86" s="118"/>
      <c r="HB86" s="118"/>
      <c r="HC86" s="118"/>
      <c r="HD86" s="118"/>
      <c r="HE86" s="118"/>
      <c r="HF86" s="118"/>
      <c r="HG86" s="118"/>
      <c r="HH86" s="118"/>
      <c r="HI86" s="118"/>
      <c r="HJ86" s="118"/>
      <c r="HK86" s="118"/>
      <c r="HL86" s="118"/>
      <c r="HM86" s="118"/>
      <c r="HN86" s="118"/>
      <c r="HO86" s="118"/>
      <c r="HP86" s="118"/>
      <c r="HQ86" s="118"/>
      <c r="HR86" s="118"/>
      <c r="HS86" s="118"/>
      <c r="HT86" s="118"/>
      <c r="HU86" s="118"/>
      <c r="HV86" s="118"/>
      <c r="HW86" s="118"/>
      <c r="HX86" s="118"/>
      <c r="HY86" s="118"/>
      <c r="HZ86" s="118"/>
      <c r="IA86" s="118"/>
      <c r="IB86" s="118"/>
      <c r="IC86" s="118"/>
      <c r="ID86" s="118"/>
      <c r="IE86" s="118"/>
      <c r="IF86" s="118"/>
      <c r="IG86" s="118"/>
      <c r="IH86" s="118"/>
      <c r="II86" s="118"/>
      <c r="IJ86" s="118"/>
      <c r="IK86" s="118"/>
      <c r="IL86" s="118"/>
      <c r="IM86" s="118"/>
      <c r="IN86" s="118"/>
      <c r="IO86" s="118"/>
      <c r="IP86" s="118"/>
      <c r="IQ86" s="118"/>
      <c r="IR86" s="118"/>
      <c r="IS86" s="118"/>
      <c r="IT86" s="118"/>
    </row>
    <row r="87" s="135" customFormat="1" ht="20.1" customHeight="1" spans="1:254">
      <c r="A87" s="118"/>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CY87" s="118"/>
      <c r="CZ87" s="118"/>
      <c r="DA87" s="118"/>
      <c r="DB87" s="118"/>
      <c r="DC87" s="118"/>
      <c r="DD87" s="118"/>
      <c r="DE87" s="118"/>
      <c r="DF87" s="118"/>
      <c r="DG87" s="118"/>
      <c r="DH87" s="118"/>
      <c r="DI87" s="118"/>
      <c r="DJ87" s="118"/>
      <c r="DK87" s="118"/>
      <c r="DL87" s="118"/>
      <c r="DM87" s="118"/>
      <c r="DN87" s="118"/>
      <c r="DO87" s="118"/>
      <c r="DP87" s="118"/>
      <c r="DQ87" s="118"/>
      <c r="DR87" s="118"/>
      <c r="DS87" s="118"/>
      <c r="DT87" s="118"/>
      <c r="DU87" s="118"/>
      <c r="DV87" s="118"/>
      <c r="DW87" s="118"/>
      <c r="DX87" s="118"/>
      <c r="DY87" s="118"/>
      <c r="DZ87" s="118"/>
      <c r="EA87" s="118"/>
      <c r="EB87" s="118"/>
      <c r="EC87" s="118"/>
      <c r="ED87" s="118"/>
      <c r="EE87" s="118"/>
      <c r="EF87" s="118"/>
      <c r="EG87" s="118"/>
      <c r="EH87" s="118"/>
      <c r="EI87" s="118"/>
      <c r="EJ87" s="118"/>
      <c r="EK87" s="118"/>
      <c r="EL87" s="118"/>
      <c r="EM87" s="118"/>
      <c r="EN87" s="118"/>
      <c r="EO87" s="118"/>
      <c r="EP87" s="118"/>
      <c r="EQ87" s="118"/>
      <c r="ER87" s="118"/>
      <c r="ES87" s="118"/>
      <c r="ET87" s="118"/>
      <c r="EU87" s="118"/>
      <c r="EV87" s="118"/>
      <c r="EW87" s="118"/>
      <c r="EX87" s="118"/>
      <c r="EY87" s="118"/>
      <c r="EZ87" s="118"/>
      <c r="FA87" s="118"/>
      <c r="FB87" s="118"/>
      <c r="FC87" s="118"/>
      <c r="FD87" s="118"/>
      <c r="FE87" s="118"/>
      <c r="FF87" s="118"/>
      <c r="FG87" s="118"/>
      <c r="FH87" s="118"/>
      <c r="FI87" s="118"/>
      <c r="FJ87" s="118"/>
      <c r="FK87" s="118"/>
      <c r="FL87" s="118"/>
      <c r="FM87" s="118"/>
      <c r="FN87" s="118"/>
      <c r="FO87" s="118"/>
      <c r="FP87" s="118"/>
      <c r="FQ87" s="118"/>
      <c r="FR87" s="118"/>
      <c r="FS87" s="118"/>
      <c r="FT87" s="118"/>
      <c r="FU87" s="118"/>
      <c r="FV87" s="118"/>
      <c r="FW87" s="118"/>
      <c r="FX87" s="118"/>
      <c r="FY87" s="118"/>
      <c r="FZ87" s="118"/>
      <c r="GA87" s="118"/>
      <c r="GB87" s="118"/>
      <c r="GC87" s="118"/>
      <c r="GD87" s="118"/>
      <c r="GE87" s="118"/>
      <c r="GF87" s="118"/>
      <c r="GG87" s="118"/>
      <c r="GH87" s="118"/>
      <c r="GI87" s="118"/>
      <c r="GJ87" s="118"/>
      <c r="GK87" s="118"/>
      <c r="GL87" s="118"/>
      <c r="GM87" s="118"/>
      <c r="GN87" s="118"/>
      <c r="GO87" s="118"/>
      <c r="GP87" s="118"/>
      <c r="GQ87" s="118"/>
      <c r="GR87" s="118"/>
      <c r="GS87" s="118"/>
      <c r="GT87" s="118"/>
      <c r="GU87" s="118"/>
      <c r="GV87" s="118"/>
      <c r="GW87" s="118"/>
      <c r="GX87" s="118"/>
      <c r="GY87" s="118"/>
      <c r="GZ87" s="118"/>
      <c r="HA87" s="118"/>
      <c r="HB87" s="118"/>
      <c r="HC87" s="118"/>
      <c r="HD87" s="118"/>
      <c r="HE87" s="118"/>
      <c r="HF87" s="118"/>
      <c r="HG87" s="118"/>
      <c r="HH87" s="118"/>
      <c r="HI87" s="118"/>
      <c r="HJ87" s="118"/>
      <c r="HK87" s="118"/>
      <c r="HL87" s="118"/>
      <c r="HM87" s="118"/>
      <c r="HN87" s="118"/>
      <c r="HO87" s="118"/>
      <c r="HP87" s="118"/>
      <c r="HQ87" s="118"/>
      <c r="HR87" s="118"/>
      <c r="HS87" s="118"/>
      <c r="HT87" s="118"/>
      <c r="HU87" s="118"/>
      <c r="HV87" s="118"/>
      <c r="HW87" s="118"/>
      <c r="HX87" s="118"/>
      <c r="HY87" s="118"/>
      <c r="HZ87" s="118"/>
      <c r="IA87" s="118"/>
      <c r="IB87" s="118"/>
      <c r="IC87" s="118"/>
      <c r="ID87" s="118"/>
      <c r="IE87" s="118"/>
      <c r="IF87" s="118"/>
      <c r="IG87" s="118"/>
      <c r="IH87" s="118"/>
      <c r="II87" s="118"/>
      <c r="IJ87" s="118"/>
      <c r="IK87" s="118"/>
      <c r="IL87" s="118"/>
      <c r="IM87" s="118"/>
      <c r="IN87" s="118"/>
      <c r="IO87" s="118"/>
      <c r="IP87" s="118"/>
      <c r="IQ87" s="118"/>
      <c r="IR87" s="118"/>
      <c r="IS87" s="118"/>
      <c r="IT87" s="118"/>
    </row>
    <row r="88" s="135" customFormat="1" ht="20.1" customHeight="1" spans="1:254">
      <c r="A88" s="118"/>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8"/>
      <c r="CS88" s="118"/>
      <c r="CT88" s="118"/>
      <c r="CU88" s="118"/>
      <c r="CV88" s="118"/>
      <c r="CW88" s="118"/>
      <c r="CX88" s="118"/>
      <c r="CY88" s="118"/>
      <c r="CZ88" s="118"/>
      <c r="DA88" s="118"/>
      <c r="DB88" s="118"/>
      <c r="DC88" s="118"/>
      <c r="DD88" s="118"/>
      <c r="DE88" s="118"/>
      <c r="DF88" s="118"/>
      <c r="DG88" s="118"/>
      <c r="DH88" s="118"/>
      <c r="DI88" s="118"/>
      <c r="DJ88" s="118"/>
      <c r="DK88" s="118"/>
      <c r="DL88" s="118"/>
      <c r="DM88" s="118"/>
      <c r="DN88" s="118"/>
      <c r="DO88" s="118"/>
      <c r="DP88" s="118"/>
      <c r="DQ88" s="118"/>
      <c r="DR88" s="118"/>
      <c r="DS88" s="118"/>
      <c r="DT88" s="118"/>
      <c r="DU88" s="118"/>
      <c r="DV88" s="118"/>
      <c r="DW88" s="118"/>
      <c r="DX88" s="118"/>
      <c r="DY88" s="118"/>
      <c r="DZ88" s="118"/>
      <c r="EA88" s="118"/>
      <c r="EB88" s="118"/>
      <c r="EC88" s="118"/>
      <c r="ED88" s="118"/>
      <c r="EE88" s="118"/>
      <c r="EF88" s="118"/>
      <c r="EG88" s="118"/>
      <c r="EH88" s="118"/>
      <c r="EI88" s="118"/>
      <c r="EJ88" s="118"/>
      <c r="EK88" s="118"/>
      <c r="EL88" s="118"/>
      <c r="EM88" s="118"/>
      <c r="EN88" s="118"/>
      <c r="EO88" s="118"/>
      <c r="EP88" s="118"/>
      <c r="EQ88" s="118"/>
      <c r="ER88" s="118"/>
      <c r="ES88" s="118"/>
      <c r="ET88" s="118"/>
      <c r="EU88" s="118"/>
      <c r="EV88" s="118"/>
      <c r="EW88" s="118"/>
      <c r="EX88" s="118"/>
      <c r="EY88" s="118"/>
      <c r="EZ88" s="118"/>
      <c r="FA88" s="118"/>
      <c r="FB88" s="118"/>
      <c r="FC88" s="118"/>
      <c r="FD88" s="118"/>
      <c r="FE88" s="118"/>
      <c r="FF88" s="118"/>
      <c r="FG88" s="118"/>
      <c r="FH88" s="118"/>
      <c r="FI88" s="118"/>
      <c r="FJ88" s="118"/>
      <c r="FK88" s="118"/>
      <c r="FL88" s="118"/>
      <c r="FM88" s="118"/>
      <c r="FN88" s="118"/>
      <c r="FO88" s="118"/>
      <c r="FP88" s="118"/>
      <c r="FQ88" s="118"/>
      <c r="FR88" s="118"/>
      <c r="FS88" s="118"/>
      <c r="FT88" s="118"/>
      <c r="FU88" s="118"/>
      <c r="FV88" s="118"/>
      <c r="FW88" s="118"/>
      <c r="FX88" s="118"/>
      <c r="FY88" s="118"/>
      <c r="FZ88" s="118"/>
      <c r="GA88" s="118"/>
      <c r="GB88" s="118"/>
      <c r="GC88" s="118"/>
      <c r="GD88" s="118"/>
      <c r="GE88" s="118"/>
      <c r="GF88" s="118"/>
      <c r="GG88" s="118"/>
      <c r="GH88" s="118"/>
      <c r="GI88" s="118"/>
      <c r="GJ88" s="118"/>
      <c r="GK88" s="118"/>
      <c r="GL88" s="118"/>
      <c r="GM88" s="118"/>
      <c r="GN88" s="118"/>
      <c r="GO88" s="118"/>
      <c r="GP88" s="118"/>
      <c r="GQ88" s="118"/>
      <c r="GR88" s="118"/>
      <c r="GS88" s="118"/>
      <c r="GT88" s="118"/>
      <c r="GU88" s="118"/>
      <c r="GV88" s="118"/>
      <c r="GW88" s="118"/>
      <c r="GX88" s="118"/>
      <c r="GY88" s="118"/>
      <c r="GZ88" s="118"/>
      <c r="HA88" s="118"/>
      <c r="HB88" s="118"/>
      <c r="HC88" s="118"/>
      <c r="HD88" s="118"/>
      <c r="HE88" s="118"/>
      <c r="HF88" s="118"/>
      <c r="HG88" s="118"/>
      <c r="HH88" s="118"/>
      <c r="HI88" s="118"/>
      <c r="HJ88" s="118"/>
      <c r="HK88" s="118"/>
      <c r="HL88" s="118"/>
      <c r="HM88" s="118"/>
      <c r="HN88" s="118"/>
      <c r="HO88" s="118"/>
      <c r="HP88" s="118"/>
      <c r="HQ88" s="118"/>
      <c r="HR88" s="118"/>
      <c r="HS88" s="118"/>
      <c r="HT88" s="118"/>
      <c r="HU88" s="118"/>
      <c r="HV88" s="118"/>
      <c r="HW88" s="118"/>
      <c r="HX88" s="118"/>
      <c r="HY88" s="118"/>
      <c r="HZ88" s="118"/>
      <c r="IA88" s="118"/>
      <c r="IB88" s="118"/>
      <c r="IC88" s="118"/>
      <c r="ID88" s="118"/>
      <c r="IE88" s="118"/>
      <c r="IF88" s="118"/>
      <c r="IG88" s="118"/>
      <c r="IH88" s="118"/>
      <c r="II88" s="118"/>
      <c r="IJ88" s="118"/>
      <c r="IK88" s="118"/>
      <c r="IL88" s="118"/>
      <c r="IM88" s="118"/>
      <c r="IN88" s="118"/>
      <c r="IO88" s="118"/>
      <c r="IP88" s="118"/>
      <c r="IQ88" s="118"/>
      <c r="IR88" s="118"/>
      <c r="IS88" s="118"/>
      <c r="IT88" s="118"/>
    </row>
    <row r="89" s="135" customFormat="1" ht="20.1" customHeight="1" spans="1:254">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8"/>
      <c r="DJ89" s="118"/>
      <c r="DK89" s="118"/>
      <c r="DL89" s="118"/>
      <c r="DM89" s="118"/>
      <c r="DN89" s="118"/>
      <c r="DO89" s="118"/>
      <c r="DP89" s="118"/>
      <c r="DQ89" s="118"/>
      <c r="DR89" s="118"/>
      <c r="DS89" s="118"/>
      <c r="DT89" s="118"/>
      <c r="DU89" s="118"/>
      <c r="DV89" s="118"/>
      <c r="DW89" s="118"/>
      <c r="DX89" s="118"/>
      <c r="DY89" s="118"/>
      <c r="DZ89" s="118"/>
      <c r="EA89" s="118"/>
      <c r="EB89" s="118"/>
      <c r="EC89" s="118"/>
      <c r="ED89" s="118"/>
      <c r="EE89" s="118"/>
      <c r="EF89" s="118"/>
      <c r="EG89" s="118"/>
      <c r="EH89" s="118"/>
      <c r="EI89" s="118"/>
      <c r="EJ89" s="118"/>
      <c r="EK89" s="118"/>
      <c r="EL89" s="118"/>
      <c r="EM89" s="118"/>
      <c r="EN89" s="118"/>
      <c r="EO89" s="118"/>
      <c r="EP89" s="118"/>
      <c r="EQ89" s="118"/>
      <c r="ER89" s="118"/>
      <c r="ES89" s="118"/>
      <c r="ET89" s="118"/>
      <c r="EU89" s="118"/>
      <c r="EV89" s="118"/>
      <c r="EW89" s="118"/>
      <c r="EX89" s="118"/>
      <c r="EY89" s="118"/>
      <c r="EZ89" s="118"/>
      <c r="FA89" s="118"/>
      <c r="FB89" s="118"/>
      <c r="FC89" s="118"/>
      <c r="FD89" s="118"/>
      <c r="FE89" s="118"/>
      <c r="FF89" s="118"/>
      <c r="FG89" s="118"/>
      <c r="FH89" s="118"/>
      <c r="FI89" s="118"/>
      <c r="FJ89" s="118"/>
      <c r="FK89" s="118"/>
      <c r="FL89" s="118"/>
      <c r="FM89" s="118"/>
      <c r="FN89" s="118"/>
      <c r="FO89" s="118"/>
      <c r="FP89" s="118"/>
      <c r="FQ89" s="118"/>
      <c r="FR89" s="118"/>
      <c r="FS89" s="118"/>
      <c r="FT89" s="118"/>
      <c r="FU89" s="118"/>
      <c r="FV89" s="118"/>
      <c r="FW89" s="118"/>
      <c r="FX89" s="118"/>
      <c r="FY89" s="118"/>
      <c r="FZ89" s="118"/>
      <c r="GA89" s="118"/>
      <c r="GB89" s="118"/>
      <c r="GC89" s="118"/>
      <c r="GD89" s="118"/>
      <c r="GE89" s="118"/>
      <c r="GF89" s="118"/>
      <c r="GG89" s="118"/>
      <c r="GH89" s="118"/>
      <c r="GI89" s="118"/>
      <c r="GJ89" s="118"/>
      <c r="GK89" s="118"/>
      <c r="GL89" s="118"/>
      <c r="GM89" s="118"/>
      <c r="GN89" s="118"/>
      <c r="GO89" s="118"/>
      <c r="GP89" s="118"/>
      <c r="GQ89" s="118"/>
      <c r="GR89" s="118"/>
      <c r="GS89" s="118"/>
      <c r="GT89" s="118"/>
      <c r="GU89" s="118"/>
      <c r="GV89" s="118"/>
      <c r="GW89" s="118"/>
      <c r="GX89" s="118"/>
      <c r="GY89" s="118"/>
      <c r="GZ89" s="118"/>
      <c r="HA89" s="118"/>
      <c r="HB89" s="118"/>
      <c r="HC89" s="118"/>
      <c r="HD89" s="118"/>
      <c r="HE89" s="118"/>
      <c r="HF89" s="118"/>
      <c r="HG89" s="118"/>
      <c r="HH89" s="118"/>
      <c r="HI89" s="118"/>
      <c r="HJ89" s="118"/>
      <c r="HK89" s="118"/>
      <c r="HL89" s="118"/>
      <c r="HM89" s="118"/>
      <c r="HN89" s="118"/>
      <c r="HO89" s="118"/>
      <c r="HP89" s="118"/>
      <c r="HQ89" s="118"/>
      <c r="HR89" s="118"/>
      <c r="HS89" s="118"/>
      <c r="HT89" s="118"/>
      <c r="HU89" s="118"/>
      <c r="HV89" s="118"/>
      <c r="HW89" s="118"/>
      <c r="HX89" s="118"/>
      <c r="HY89" s="118"/>
      <c r="HZ89" s="118"/>
      <c r="IA89" s="118"/>
      <c r="IB89" s="118"/>
      <c r="IC89" s="118"/>
      <c r="ID89" s="118"/>
      <c r="IE89" s="118"/>
      <c r="IF89" s="118"/>
      <c r="IG89" s="118"/>
      <c r="IH89" s="118"/>
      <c r="II89" s="118"/>
      <c r="IJ89" s="118"/>
      <c r="IK89" s="118"/>
      <c r="IL89" s="118"/>
      <c r="IM89" s="118"/>
      <c r="IN89" s="118"/>
      <c r="IO89" s="118"/>
      <c r="IP89" s="118"/>
      <c r="IQ89" s="118"/>
      <c r="IR89" s="118"/>
      <c r="IS89" s="118"/>
      <c r="IT89" s="118"/>
    </row>
    <row r="90" s="135" customFormat="1" ht="20.1" customHeight="1" spans="1:254">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8"/>
      <c r="DS90" s="118"/>
      <c r="DT90" s="118"/>
      <c r="DU90" s="118"/>
      <c r="DV90" s="118"/>
      <c r="DW90" s="118"/>
      <c r="DX90" s="118"/>
      <c r="DY90" s="118"/>
      <c r="DZ90" s="118"/>
      <c r="EA90" s="118"/>
      <c r="EB90" s="118"/>
      <c r="EC90" s="118"/>
      <c r="ED90" s="118"/>
      <c r="EE90" s="118"/>
      <c r="EF90" s="118"/>
      <c r="EG90" s="118"/>
      <c r="EH90" s="118"/>
      <c r="EI90" s="118"/>
      <c r="EJ90" s="118"/>
      <c r="EK90" s="118"/>
      <c r="EL90" s="118"/>
      <c r="EM90" s="118"/>
      <c r="EN90" s="118"/>
      <c r="EO90" s="118"/>
      <c r="EP90" s="118"/>
      <c r="EQ90" s="118"/>
      <c r="ER90" s="118"/>
      <c r="ES90" s="118"/>
      <c r="ET90" s="118"/>
      <c r="EU90" s="118"/>
      <c r="EV90" s="118"/>
      <c r="EW90" s="118"/>
      <c r="EX90" s="118"/>
      <c r="EY90" s="118"/>
      <c r="EZ90" s="118"/>
      <c r="FA90" s="118"/>
      <c r="FB90" s="118"/>
      <c r="FC90" s="118"/>
      <c r="FD90" s="118"/>
      <c r="FE90" s="118"/>
      <c r="FF90" s="118"/>
      <c r="FG90" s="118"/>
      <c r="FH90" s="118"/>
      <c r="FI90" s="118"/>
      <c r="FJ90" s="118"/>
      <c r="FK90" s="118"/>
      <c r="FL90" s="118"/>
      <c r="FM90" s="118"/>
      <c r="FN90" s="118"/>
      <c r="FO90" s="118"/>
      <c r="FP90" s="118"/>
      <c r="FQ90" s="118"/>
      <c r="FR90" s="118"/>
      <c r="FS90" s="118"/>
      <c r="FT90" s="118"/>
      <c r="FU90" s="118"/>
      <c r="FV90" s="118"/>
      <c r="FW90" s="118"/>
      <c r="FX90" s="118"/>
      <c r="FY90" s="118"/>
      <c r="FZ90" s="118"/>
      <c r="GA90" s="118"/>
      <c r="GB90" s="118"/>
      <c r="GC90" s="118"/>
      <c r="GD90" s="118"/>
      <c r="GE90" s="118"/>
      <c r="GF90" s="118"/>
      <c r="GG90" s="118"/>
      <c r="GH90" s="118"/>
      <c r="GI90" s="118"/>
      <c r="GJ90" s="118"/>
      <c r="GK90" s="118"/>
      <c r="GL90" s="118"/>
      <c r="GM90" s="118"/>
      <c r="GN90" s="118"/>
      <c r="GO90" s="118"/>
      <c r="GP90" s="118"/>
      <c r="GQ90" s="118"/>
      <c r="GR90" s="118"/>
      <c r="GS90" s="118"/>
      <c r="GT90" s="118"/>
      <c r="GU90" s="118"/>
      <c r="GV90" s="118"/>
      <c r="GW90" s="118"/>
      <c r="GX90" s="118"/>
      <c r="GY90" s="118"/>
      <c r="GZ90" s="118"/>
      <c r="HA90" s="118"/>
      <c r="HB90" s="118"/>
      <c r="HC90" s="118"/>
      <c r="HD90" s="118"/>
      <c r="HE90" s="118"/>
      <c r="HF90" s="118"/>
      <c r="HG90" s="118"/>
      <c r="HH90" s="118"/>
      <c r="HI90" s="118"/>
      <c r="HJ90" s="118"/>
      <c r="HK90" s="118"/>
      <c r="HL90" s="118"/>
      <c r="HM90" s="118"/>
      <c r="HN90" s="118"/>
      <c r="HO90" s="118"/>
      <c r="HP90" s="118"/>
      <c r="HQ90" s="118"/>
      <c r="HR90" s="118"/>
      <c r="HS90" s="118"/>
      <c r="HT90" s="118"/>
      <c r="HU90" s="118"/>
      <c r="HV90" s="118"/>
      <c r="HW90" s="118"/>
      <c r="HX90" s="118"/>
      <c r="HY90" s="118"/>
      <c r="HZ90" s="118"/>
      <c r="IA90" s="118"/>
      <c r="IB90" s="118"/>
      <c r="IC90" s="118"/>
      <c r="ID90" s="118"/>
      <c r="IE90" s="118"/>
      <c r="IF90" s="118"/>
      <c r="IG90" s="118"/>
      <c r="IH90" s="118"/>
      <c r="II90" s="118"/>
      <c r="IJ90" s="118"/>
      <c r="IK90" s="118"/>
      <c r="IL90" s="118"/>
      <c r="IM90" s="118"/>
      <c r="IN90" s="118"/>
      <c r="IO90" s="118"/>
      <c r="IP90" s="118"/>
      <c r="IQ90" s="118"/>
      <c r="IR90" s="118"/>
      <c r="IS90" s="118"/>
      <c r="IT90" s="118"/>
    </row>
    <row r="91" s="135" customFormat="1" ht="20.1" customHeight="1" spans="1:254">
      <c r="A91" s="118"/>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CY91" s="118"/>
      <c r="CZ91" s="118"/>
      <c r="DA91" s="118"/>
      <c r="DB91" s="118"/>
      <c r="DC91" s="118"/>
      <c r="DD91" s="118"/>
      <c r="DE91" s="118"/>
      <c r="DF91" s="118"/>
      <c r="DG91" s="118"/>
      <c r="DH91" s="118"/>
      <c r="DI91" s="118"/>
      <c r="DJ91" s="118"/>
      <c r="DK91" s="118"/>
      <c r="DL91" s="118"/>
      <c r="DM91" s="118"/>
      <c r="DN91" s="118"/>
      <c r="DO91" s="118"/>
      <c r="DP91" s="118"/>
      <c r="DQ91" s="118"/>
      <c r="DR91" s="118"/>
      <c r="DS91" s="118"/>
      <c r="DT91" s="118"/>
      <c r="DU91" s="118"/>
      <c r="DV91" s="118"/>
      <c r="DW91" s="118"/>
      <c r="DX91" s="118"/>
      <c r="DY91" s="118"/>
      <c r="DZ91" s="118"/>
      <c r="EA91" s="118"/>
      <c r="EB91" s="118"/>
      <c r="EC91" s="118"/>
      <c r="ED91" s="118"/>
      <c r="EE91" s="118"/>
      <c r="EF91" s="118"/>
      <c r="EG91" s="118"/>
      <c r="EH91" s="118"/>
      <c r="EI91" s="118"/>
      <c r="EJ91" s="118"/>
      <c r="EK91" s="118"/>
      <c r="EL91" s="118"/>
      <c r="EM91" s="118"/>
      <c r="EN91" s="118"/>
      <c r="EO91" s="118"/>
      <c r="EP91" s="118"/>
      <c r="EQ91" s="118"/>
      <c r="ER91" s="118"/>
      <c r="ES91" s="118"/>
      <c r="ET91" s="118"/>
      <c r="EU91" s="118"/>
      <c r="EV91" s="118"/>
      <c r="EW91" s="118"/>
      <c r="EX91" s="118"/>
      <c r="EY91" s="118"/>
      <c r="EZ91" s="118"/>
      <c r="FA91" s="118"/>
      <c r="FB91" s="118"/>
      <c r="FC91" s="118"/>
      <c r="FD91" s="118"/>
      <c r="FE91" s="118"/>
      <c r="FF91" s="118"/>
      <c r="FG91" s="118"/>
      <c r="FH91" s="118"/>
      <c r="FI91" s="118"/>
      <c r="FJ91" s="118"/>
      <c r="FK91" s="118"/>
      <c r="FL91" s="118"/>
      <c r="FM91" s="118"/>
      <c r="FN91" s="118"/>
      <c r="FO91" s="118"/>
      <c r="FP91" s="118"/>
      <c r="FQ91" s="118"/>
      <c r="FR91" s="118"/>
      <c r="FS91" s="118"/>
      <c r="FT91" s="118"/>
      <c r="FU91" s="118"/>
      <c r="FV91" s="118"/>
      <c r="FW91" s="118"/>
      <c r="FX91" s="118"/>
      <c r="FY91" s="118"/>
      <c r="FZ91" s="118"/>
      <c r="GA91" s="118"/>
      <c r="GB91" s="118"/>
      <c r="GC91" s="118"/>
      <c r="GD91" s="118"/>
      <c r="GE91" s="118"/>
      <c r="GF91" s="118"/>
      <c r="GG91" s="118"/>
      <c r="GH91" s="118"/>
      <c r="GI91" s="118"/>
      <c r="GJ91" s="118"/>
      <c r="GK91" s="118"/>
      <c r="GL91" s="118"/>
      <c r="GM91" s="118"/>
      <c r="GN91" s="118"/>
      <c r="GO91" s="118"/>
      <c r="GP91" s="118"/>
      <c r="GQ91" s="118"/>
      <c r="GR91" s="118"/>
      <c r="GS91" s="118"/>
      <c r="GT91" s="118"/>
      <c r="GU91" s="118"/>
      <c r="GV91" s="118"/>
      <c r="GW91" s="118"/>
      <c r="GX91" s="118"/>
      <c r="GY91" s="118"/>
      <c r="GZ91" s="118"/>
      <c r="HA91" s="118"/>
      <c r="HB91" s="118"/>
      <c r="HC91" s="118"/>
      <c r="HD91" s="118"/>
      <c r="HE91" s="118"/>
      <c r="HF91" s="118"/>
      <c r="HG91" s="118"/>
      <c r="HH91" s="118"/>
      <c r="HI91" s="118"/>
      <c r="HJ91" s="118"/>
      <c r="HK91" s="118"/>
      <c r="HL91" s="118"/>
      <c r="HM91" s="118"/>
      <c r="HN91" s="118"/>
      <c r="HO91" s="118"/>
      <c r="HP91" s="118"/>
      <c r="HQ91" s="118"/>
      <c r="HR91" s="118"/>
      <c r="HS91" s="118"/>
      <c r="HT91" s="118"/>
      <c r="HU91" s="118"/>
      <c r="HV91" s="118"/>
      <c r="HW91" s="118"/>
      <c r="HX91" s="118"/>
      <c r="HY91" s="118"/>
      <c r="HZ91" s="118"/>
      <c r="IA91" s="118"/>
      <c r="IB91" s="118"/>
      <c r="IC91" s="118"/>
      <c r="ID91" s="118"/>
      <c r="IE91" s="118"/>
      <c r="IF91" s="118"/>
      <c r="IG91" s="118"/>
      <c r="IH91" s="118"/>
      <c r="II91" s="118"/>
      <c r="IJ91" s="118"/>
      <c r="IK91" s="118"/>
      <c r="IL91" s="118"/>
      <c r="IM91" s="118"/>
      <c r="IN91" s="118"/>
      <c r="IO91" s="118"/>
      <c r="IP91" s="118"/>
      <c r="IQ91" s="118"/>
      <c r="IR91" s="118"/>
      <c r="IS91" s="118"/>
      <c r="IT91" s="118"/>
    </row>
    <row r="92" s="135" customFormat="1" ht="20.1" customHeight="1" spans="1:254">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c r="CK92" s="118"/>
      <c r="CL92" s="118"/>
      <c r="CM92" s="118"/>
      <c r="CN92" s="118"/>
      <c r="CO92" s="118"/>
      <c r="CP92" s="118"/>
      <c r="CQ92" s="118"/>
      <c r="CR92" s="118"/>
      <c r="CS92" s="118"/>
      <c r="CT92" s="118"/>
      <c r="CU92" s="118"/>
      <c r="CV92" s="118"/>
      <c r="CW92" s="118"/>
      <c r="CX92" s="118"/>
      <c r="CY92" s="118"/>
      <c r="CZ92" s="118"/>
      <c r="DA92" s="118"/>
      <c r="DB92" s="118"/>
      <c r="DC92" s="118"/>
      <c r="DD92" s="118"/>
      <c r="DE92" s="118"/>
      <c r="DF92" s="118"/>
      <c r="DG92" s="118"/>
      <c r="DH92" s="118"/>
      <c r="DI92" s="118"/>
      <c r="DJ92" s="118"/>
      <c r="DK92" s="118"/>
      <c r="DL92" s="118"/>
      <c r="DM92" s="118"/>
      <c r="DN92" s="118"/>
      <c r="DO92" s="118"/>
      <c r="DP92" s="118"/>
      <c r="DQ92" s="118"/>
      <c r="DR92" s="118"/>
      <c r="DS92" s="118"/>
      <c r="DT92" s="118"/>
      <c r="DU92" s="118"/>
      <c r="DV92" s="118"/>
      <c r="DW92" s="118"/>
      <c r="DX92" s="118"/>
      <c r="DY92" s="118"/>
      <c r="DZ92" s="118"/>
      <c r="EA92" s="118"/>
      <c r="EB92" s="118"/>
      <c r="EC92" s="118"/>
      <c r="ED92" s="118"/>
      <c r="EE92" s="118"/>
      <c r="EF92" s="118"/>
      <c r="EG92" s="118"/>
      <c r="EH92" s="118"/>
      <c r="EI92" s="118"/>
      <c r="EJ92" s="118"/>
      <c r="EK92" s="118"/>
      <c r="EL92" s="118"/>
      <c r="EM92" s="118"/>
      <c r="EN92" s="118"/>
      <c r="EO92" s="118"/>
      <c r="EP92" s="118"/>
      <c r="EQ92" s="118"/>
      <c r="ER92" s="118"/>
      <c r="ES92" s="118"/>
      <c r="ET92" s="118"/>
      <c r="EU92" s="118"/>
      <c r="EV92" s="118"/>
      <c r="EW92" s="118"/>
      <c r="EX92" s="118"/>
      <c r="EY92" s="118"/>
      <c r="EZ92" s="118"/>
      <c r="FA92" s="118"/>
      <c r="FB92" s="118"/>
      <c r="FC92" s="118"/>
      <c r="FD92" s="118"/>
      <c r="FE92" s="118"/>
      <c r="FF92" s="118"/>
      <c r="FG92" s="118"/>
      <c r="FH92" s="118"/>
      <c r="FI92" s="118"/>
      <c r="FJ92" s="118"/>
      <c r="FK92" s="118"/>
      <c r="FL92" s="118"/>
      <c r="FM92" s="118"/>
      <c r="FN92" s="118"/>
      <c r="FO92" s="118"/>
      <c r="FP92" s="118"/>
      <c r="FQ92" s="118"/>
      <c r="FR92" s="118"/>
      <c r="FS92" s="118"/>
      <c r="FT92" s="118"/>
      <c r="FU92" s="118"/>
      <c r="FV92" s="118"/>
      <c r="FW92" s="118"/>
      <c r="FX92" s="118"/>
      <c r="FY92" s="118"/>
      <c r="FZ92" s="118"/>
      <c r="GA92" s="118"/>
      <c r="GB92" s="118"/>
      <c r="GC92" s="118"/>
      <c r="GD92" s="118"/>
      <c r="GE92" s="118"/>
      <c r="GF92" s="118"/>
      <c r="GG92" s="118"/>
      <c r="GH92" s="118"/>
      <c r="GI92" s="118"/>
      <c r="GJ92" s="118"/>
      <c r="GK92" s="118"/>
      <c r="GL92" s="118"/>
      <c r="GM92" s="118"/>
      <c r="GN92" s="118"/>
      <c r="GO92" s="118"/>
      <c r="GP92" s="118"/>
      <c r="GQ92" s="118"/>
      <c r="GR92" s="118"/>
      <c r="GS92" s="118"/>
      <c r="GT92" s="118"/>
      <c r="GU92" s="118"/>
      <c r="GV92" s="118"/>
      <c r="GW92" s="118"/>
      <c r="GX92" s="118"/>
      <c r="GY92" s="118"/>
      <c r="GZ92" s="118"/>
      <c r="HA92" s="118"/>
      <c r="HB92" s="118"/>
      <c r="HC92" s="118"/>
      <c r="HD92" s="118"/>
      <c r="HE92" s="118"/>
      <c r="HF92" s="118"/>
      <c r="HG92" s="118"/>
      <c r="HH92" s="118"/>
      <c r="HI92" s="118"/>
      <c r="HJ92" s="118"/>
      <c r="HK92" s="118"/>
      <c r="HL92" s="118"/>
      <c r="HM92" s="118"/>
      <c r="HN92" s="118"/>
      <c r="HO92" s="118"/>
      <c r="HP92" s="118"/>
      <c r="HQ92" s="118"/>
      <c r="HR92" s="118"/>
      <c r="HS92" s="118"/>
      <c r="HT92" s="118"/>
      <c r="HU92" s="118"/>
      <c r="HV92" s="118"/>
      <c r="HW92" s="118"/>
      <c r="HX92" s="118"/>
      <c r="HY92" s="118"/>
      <c r="HZ92" s="118"/>
      <c r="IA92" s="118"/>
      <c r="IB92" s="118"/>
      <c r="IC92" s="118"/>
      <c r="ID92" s="118"/>
      <c r="IE92" s="118"/>
      <c r="IF92" s="118"/>
      <c r="IG92" s="118"/>
      <c r="IH92" s="118"/>
      <c r="II92" s="118"/>
      <c r="IJ92" s="118"/>
      <c r="IK92" s="118"/>
      <c r="IL92" s="118"/>
      <c r="IM92" s="118"/>
      <c r="IN92" s="118"/>
      <c r="IO92" s="118"/>
      <c r="IP92" s="118"/>
      <c r="IQ92" s="118"/>
      <c r="IR92" s="118"/>
      <c r="IS92" s="118"/>
      <c r="IT92" s="118"/>
    </row>
    <row r="93" s="135" customFormat="1" ht="20.1" customHeight="1" spans="1:254">
      <c r="A93" s="118"/>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c r="EC93" s="118"/>
      <c r="ED93" s="118"/>
      <c r="EE93" s="118"/>
      <c r="EF93" s="118"/>
      <c r="EG93" s="118"/>
      <c r="EH93" s="118"/>
      <c r="EI93" s="118"/>
      <c r="EJ93" s="118"/>
      <c r="EK93" s="118"/>
      <c r="EL93" s="118"/>
      <c r="EM93" s="118"/>
      <c r="EN93" s="118"/>
      <c r="EO93" s="118"/>
      <c r="EP93" s="118"/>
      <c r="EQ93" s="118"/>
      <c r="ER93" s="118"/>
      <c r="ES93" s="118"/>
      <c r="ET93" s="118"/>
      <c r="EU93" s="118"/>
      <c r="EV93" s="118"/>
      <c r="EW93" s="118"/>
      <c r="EX93" s="118"/>
      <c r="EY93" s="118"/>
      <c r="EZ93" s="118"/>
      <c r="FA93" s="118"/>
      <c r="FB93" s="118"/>
      <c r="FC93" s="118"/>
      <c r="FD93" s="118"/>
      <c r="FE93" s="118"/>
      <c r="FF93" s="118"/>
      <c r="FG93" s="118"/>
      <c r="FH93" s="118"/>
      <c r="FI93" s="118"/>
      <c r="FJ93" s="118"/>
      <c r="FK93" s="118"/>
      <c r="FL93" s="118"/>
      <c r="FM93" s="118"/>
      <c r="FN93" s="118"/>
      <c r="FO93" s="118"/>
      <c r="FP93" s="118"/>
      <c r="FQ93" s="118"/>
      <c r="FR93" s="118"/>
      <c r="FS93" s="118"/>
      <c r="FT93" s="118"/>
      <c r="FU93" s="118"/>
      <c r="FV93" s="118"/>
      <c r="FW93" s="118"/>
      <c r="FX93" s="118"/>
      <c r="FY93" s="118"/>
      <c r="FZ93" s="118"/>
      <c r="GA93" s="118"/>
      <c r="GB93" s="118"/>
      <c r="GC93" s="118"/>
      <c r="GD93" s="118"/>
      <c r="GE93" s="118"/>
      <c r="GF93" s="118"/>
      <c r="GG93" s="118"/>
      <c r="GH93" s="118"/>
      <c r="GI93" s="118"/>
      <c r="GJ93" s="118"/>
      <c r="GK93" s="118"/>
      <c r="GL93" s="118"/>
      <c r="GM93" s="118"/>
      <c r="GN93" s="118"/>
      <c r="GO93" s="118"/>
      <c r="GP93" s="118"/>
      <c r="GQ93" s="118"/>
      <c r="GR93" s="118"/>
      <c r="GS93" s="118"/>
      <c r="GT93" s="118"/>
      <c r="GU93" s="118"/>
      <c r="GV93" s="118"/>
      <c r="GW93" s="118"/>
      <c r="GX93" s="118"/>
      <c r="GY93" s="118"/>
      <c r="GZ93" s="118"/>
      <c r="HA93" s="118"/>
      <c r="HB93" s="118"/>
      <c r="HC93" s="118"/>
      <c r="HD93" s="118"/>
      <c r="HE93" s="118"/>
      <c r="HF93" s="118"/>
      <c r="HG93" s="118"/>
      <c r="HH93" s="118"/>
      <c r="HI93" s="118"/>
      <c r="HJ93" s="118"/>
      <c r="HK93" s="118"/>
      <c r="HL93" s="118"/>
      <c r="HM93" s="118"/>
      <c r="HN93" s="118"/>
      <c r="HO93" s="118"/>
      <c r="HP93" s="118"/>
      <c r="HQ93" s="118"/>
      <c r="HR93" s="118"/>
      <c r="HS93" s="118"/>
      <c r="HT93" s="118"/>
      <c r="HU93" s="118"/>
      <c r="HV93" s="118"/>
      <c r="HW93" s="118"/>
      <c r="HX93" s="118"/>
      <c r="HY93" s="118"/>
      <c r="HZ93" s="118"/>
      <c r="IA93" s="118"/>
      <c r="IB93" s="118"/>
      <c r="IC93" s="118"/>
      <c r="ID93" s="118"/>
      <c r="IE93" s="118"/>
      <c r="IF93" s="118"/>
      <c r="IG93" s="118"/>
      <c r="IH93" s="118"/>
      <c r="II93" s="118"/>
      <c r="IJ93" s="118"/>
      <c r="IK93" s="118"/>
      <c r="IL93" s="118"/>
      <c r="IM93" s="118"/>
      <c r="IN93" s="118"/>
      <c r="IO93" s="118"/>
      <c r="IP93" s="118"/>
      <c r="IQ93" s="118"/>
      <c r="IR93" s="118"/>
      <c r="IS93" s="118"/>
      <c r="IT93" s="118"/>
    </row>
    <row r="94" s="135" customFormat="1" ht="20.1" customHeight="1" spans="1:254">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c r="EC94" s="118"/>
      <c r="ED94" s="118"/>
      <c r="EE94" s="118"/>
      <c r="EF94" s="118"/>
      <c r="EG94" s="118"/>
      <c r="EH94" s="118"/>
      <c r="EI94" s="118"/>
      <c r="EJ94" s="118"/>
      <c r="EK94" s="118"/>
      <c r="EL94" s="118"/>
      <c r="EM94" s="118"/>
      <c r="EN94" s="118"/>
      <c r="EO94" s="118"/>
      <c r="EP94" s="118"/>
      <c r="EQ94" s="118"/>
      <c r="ER94" s="118"/>
      <c r="ES94" s="118"/>
      <c r="ET94" s="118"/>
      <c r="EU94" s="118"/>
      <c r="EV94" s="118"/>
      <c r="EW94" s="118"/>
      <c r="EX94" s="118"/>
      <c r="EY94" s="118"/>
      <c r="EZ94" s="118"/>
      <c r="FA94" s="118"/>
      <c r="FB94" s="118"/>
      <c r="FC94" s="118"/>
      <c r="FD94" s="118"/>
      <c r="FE94" s="118"/>
      <c r="FF94" s="118"/>
      <c r="FG94" s="118"/>
      <c r="FH94" s="118"/>
      <c r="FI94" s="118"/>
      <c r="FJ94" s="118"/>
      <c r="FK94" s="118"/>
      <c r="FL94" s="118"/>
      <c r="FM94" s="118"/>
      <c r="FN94" s="118"/>
      <c r="FO94" s="118"/>
      <c r="FP94" s="118"/>
      <c r="FQ94" s="118"/>
      <c r="FR94" s="118"/>
      <c r="FS94" s="118"/>
      <c r="FT94" s="118"/>
      <c r="FU94" s="118"/>
      <c r="FV94" s="118"/>
      <c r="FW94" s="118"/>
      <c r="FX94" s="118"/>
      <c r="FY94" s="118"/>
      <c r="FZ94" s="118"/>
      <c r="GA94" s="118"/>
      <c r="GB94" s="118"/>
      <c r="GC94" s="118"/>
      <c r="GD94" s="118"/>
      <c r="GE94" s="118"/>
      <c r="GF94" s="118"/>
      <c r="GG94" s="118"/>
      <c r="GH94" s="118"/>
      <c r="GI94" s="118"/>
      <c r="GJ94" s="118"/>
      <c r="GK94" s="118"/>
      <c r="GL94" s="118"/>
      <c r="GM94" s="118"/>
      <c r="GN94" s="118"/>
      <c r="GO94" s="118"/>
      <c r="GP94" s="118"/>
      <c r="GQ94" s="118"/>
      <c r="GR94" s="118"/>
      <c r="GS94" s="118"/>
      <c r="GT94" s="118"/>
      <c r="GU94" s="118"/>
      <c r="GV94" s="118"/>
      <c r="GW94" s="118"/>
      <c r="GX94" s="118"/>
      <c r="GY94" s="118"/>
      <c r="GZ94" s="118"/>
      <c r="HA94" s="118"/>
      <c r="HB94" s="118"/>
      <c r="HC94" s="118"/>
      <c r="HD94" s="118"/>
      <c r="HE94" s="118"/>
      <c r="HF94" s="118"/>
      <c r="HG94" s="118"/>
      <c r="HH94" s="118"/>
      <c r="HI94" s="118"/>
      <c r="HJ94" s="118"/>
      <c r="HK94" s="118"/>
      <c r="HL94" s="118"/>
      <c r="HM94" s="118"/>
      <c r="HN94" s="118"/>
      <c r="HO94" s="118"/>
      <c r="HP94" s="118"/>
      <c r="HQ94" s="118"/>
      <c r="HR94" s="118"/>
      <c r="HS94" s="118"/>
      <c r="HT94" s="118"/>
      <c r="HU94" s="118"/>
      <c r="HV94" s="118"/>
      <c r="HW94" s="118"/>
      <c r="HX94" s="118"/>
      <c r="HY94" s="118"/>
      <c r="HZ94" s="118"/>
      <c r="IA94" s="118"/>
      <c r="IB94" s="118"/>
      <c r="IC94" s="118"/>
      <c r="ID94" s="118"/>
      <c r="IE94" s="118"/>
      <c r="IF94" s="118"/>
      <c r="IG94" s="118"/>
      <c r="IH94" s="118"/>
      <c r="II94" s="118"/>
      <c r="IJ94" s="118"/>
      <c r="IK94" s="118"/>
      <c r="IL94" s="118"/>
      <c r="IM94" s="118"/>
      <c r="IN94" s="118"/>
      <c r="IO94" s="118"/>
      <c r="IP94" s="118"/>
      <c r="IQ94" s="118"/>
      <c r="IR94" s="118"/>
      <c r="IS94" s="118"/>
      <c r="IT94" s="118"/>
    </row>
    <row r="95" s="135" customFormat="1" ht="20.1" customHeight="1" spans="1:254">
      <c r="A95" s="118"/>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c r="DC95" s="118"/>
      <c r="DD95" s="118"/>
      <c r="DE95" s="118"/>
      <c r="DF95" s="118"/>
      <c r="DG95" s="118"/>
      <c r="DH95" s="118"/>
      <c r="DI95" s="118"/>
      <c r="DJ95" s="118"/>
      <c r="DK95" s="118"/>
      <c r="DL95" s="118"/>
      <c r="DM95" s="118"/>
      <c r="DN95" s="118"/>
      <c r="DO95" s="118"/>
      <c r="DP95" s="118"/>
      <c r="DQ95" s="118"/>
      <c r="DR95" s="118"/>
      <c r="DS95" s="118"/>
      <c r="DT95" s="118"/>
      <c r="DU95" s="118"/>
      <c r="DV95" s="118"/>
      <c r="DW95" s="118"/>
      <c r="DX95" s="118"/>
      <c r="DY95" s="118"/>
      <c r="DZ95" s="118"/>
      <c r="EA95" s="118"/>
      <c r="EB95" s="118"/>
      <c r="EC95" s="118"/>
      <c r="ED95" s="118"/>
      <c r="EE95" s="118"/>
      <c r="EF95" s="118"/>
      <c r="EG95" s="118"/>
      <c r="EH95" s="118"/>
      <c r="EI95" s="118"/>
      <c r="EJ95" s="118"/>
      <c r="EK95" s="118"/>
      <c r="EL95" s="118"/>
      <c r="EM95" s="118"/>
      <c r="EN95" s="118"/>
      <c r="EO95" s="118"/>
      <c r="EP95" s="118"/>
      <c r="EQ95" s="118"/>
      <c r="ER95" s="118"/>
      <c r="ES95" s="118"/>
      <c r="ET95" s="118"/>
      <c r="EU95" s="118"/>
      <c r="EV95" s="118"/>
      <c r="EW95" s="118"/>
      <c r="EX95" s="118"/>
      <c r="EY95" s="118"/>
      <c r="EZ95" s="118"/>
      <c r="FA95" s="118"/>
      <c r="FB95" s="118"/>
      <c r="FC95" s="118"/>
      <c r="FD95" s="118"/>
      <c r="FE95" s="118"/>
      <c r="FF95" s="118"/>
      <c r="FG95" s="118"/>
      <c r="FH95" s="118"/>
      <c r="FI95" s="118"/>
      <c r="FJ95" s="118"/>
      <c r="FK95" s="118"/>
      <c r="FL95" s="118"/>
      <c r="FM95" s="118"/>
      <c r="FN95" s="118"/>
      <c r="FO95" s="118"/>
      <c r="FP95" s="118"/>
      <c r="FQ95" s="118"/>
      <c r="FR95" s="118"/>
      <c r="FS95" s="118"/>
      <c r="FT95" s="118"/>
      <c r="FU95" s="118"/>
      <c r="FV95" s="118"/>
      <c r="FW95" s="118"/>
      <c r="FX95" s="118"/>
      <c r="FY95" s="118"/>
      <c r="FZ95" s="118"/>
      <c r="GA95" s="118"/>
      <c r="GB95" s="118"/>
      <c r="GC95" s="118"/>
      <c r="GD95" s="118"/>
      <c r="GE95" s="118"/>
      <c r="GF95" s="118"/>
      <c r="GG95" s="118"/>
      <c r="GH95" s="118"/>
      <c r="GI95" s="118"/>
      <c r="GJ95" s="118"/>
      <c r="GK95" s="118"/>
      <c r="GL95" s="118"/>
      <c r="GM95" s="118"/>
      <c r="GN95" s="118"/>
      <c r="GO95" s="118"/>
      <c r="GP95" s="118"/>
      <c r="GQ95" s="118"/>
      <c r="GR95" s="118"/>
      <c r="GS95" s="118"/>
      <c r="GT95" s="118"/>
      <c r="GU95" s="118"/>
      <c r="GV95" s="118"/>
      <c r="GW95" s="118"/>
      <c r="GX95" s="118"/>
      <c r="GY95" s="118"/>
      <c r="GZ95" s="118"/>
      <c r="HA95" s="118"/>
      <c r="HB95" s="118"/>
      <c r="HC95" s="118"/>
      <c r="HD95" s="118"/>
      <c r="HE95" s="118"/>
      <c r="HF95" s="118"/>
      <c r="HG95" s="118"/>
      <c r="HH95" s="118"/>
      <c r="HI95" s="118"/>
      <c r="HJ95" s="118"/>
      <c r="HK95" s="118"/>
      <c r="HL95" s="118"/>
      <c r="HM95" s="118"/>
      <c r="HN95" s="118"/>
      <c r="HO95" s="118"/>
      <c r="HP95" s="118"/>
      <c r="HQ95" s="118"/>
      <c r="HR95" s="118"/>
      <c r="HS95" s="118"/>
      <c r="HT95" s="118"/>
      <c r="HU95" s="118"/>
      <c r="HV95" s="118"/>
      <c r="HW95" s="118"/>
      <c r="HX95" s="118"/>
      <c r="HY95" s="118"/>
      <c r="HZ95" s="118"/>
      <c r="IA95" s="118"/>
      <c r="IB95" s="118"/>
      <c r="IC95" s="118"/>
      <c r="ID95" s="118"/>
      <c r="IE95" s="118"/>
      <c r="IF95" s="118"/>
      <c r="IG95" s="118"/>
      <c r="IH95" s="118"/>
      <c r="II95" s="118"/>
      <c r="IJ95" s="118"/>
      <c r="IK95" s="118"/>
      <c r="IL95" s="118"/>
      <c r="IM95" s="118"/>
      <c r="IN95" s="118"/>
      <c r="IO95" s="118"/>
      <c r="IP95" s="118"/>
      <c r="IQ95" s="118"/>
      <c r="IR95" s="118"/>
      <c r="IS95" s="118"/>
      <c r="IT95" s="118"/>
    </row>
    <row r="96" s="135" customFormat="1" ht="20.1" customHeight="1" spans="1:254">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8"/>
      <c r="DS96" s="118"/>
      <c r="DT96" s="118"/>
      <c r="DU96" s="118"/>
      <c r="DV96" s="118"/>
      <c r="DW96" s="118"/>
      <c r="DX96" s="118"/>
      <c r="DY96" s="118"/>
      <c r="DZ96" s="118"/>
      <c r="EA96" s="118"/>
      <c r="EB96" s="118"/>
      <c r="EC96" s="118"/>
      <c r="ED96" s="118"/>
      <c r="EE96" s="118"/>
      <c r="EF96" s="118"/>
      <c r="EG96" s="118"/>
      <c r="EH96" s="118"/>
      <c r="EI96" s="118"/>
      <c r="EJ96" s="118"/>
      <c r="EK96" s="118"/>
      <c r="EL96" s="118"/>
      <c r="EM96" s="118"/>
      <c r="EN96" s="118"/>
      <c r="EO96" s="118"/>
      <c r="EP96" s="118"/>
      <c r="EQ96" s="118"/>
      <c r="ER96" s="118"/>
      <c r="ES96" s="118"/>
      <c r="ET96" s="118"/>
      <c r="EU96" s="118"/>
      <c r="EV96" s="118"/>
      <c r="EW96" s="118"/>
      <c r="EX96" s="118"/>
      <c r="EY96" s="118"/>
      <c r="EZ96" s="118"/>
      <c r="FA96" s="118"/>
      <c r="FB96" s="118"/>
      <c r="FC96" s="118"/>
      <c r="FD96" s="118"/>
      <c r="FE96" s="118"/>
      <c r="FF96" s="118"/>
      <c r="FG96" s="118"/>
      <c r="FH96" s="118"/>
      <c r="FI96" s="118"/>
      <c r="FJ96" s="118"/>
      <c r="FK96" s="118"/>
      <c r="FL96" s="118"/>
      <c r="FM96" s="118"/>
      <c r="FN96" s="118"/>
      <c r="FO96" s="118"/>
      <c r="FP96" s="118"/>
      <c r="FQ96" s="118"/>
      <c r="FR96" s="118"/>
      <c r="FS96" s="118"/>
      <c r="FT96" s="118"/>
      <c r="FU96" s="118"/>
      <c r="FV96" s="118"/>
      <c r="FW96" s="118"/>
      <c r="FX96" s="118"/>
      <c r="FY96" s="118"/>
      <c r="FZ96" s="118"/>
      <c r="GA96" s="118"/>
      <c r="GB96" s="118"/>
      <c r="GC96" s="118"/>
      <c r="GD96" s="118"/>
      <c r="GE96" s="118"/>
      <c r="GF96" s="118"/>
      <c r="GG96" s="118"/>
      <c r="GH96" s="118"/>
      <c r="GI96" s="118"/>
      <c r="GJ96" s="118"/>
      <c r="GK96" s="118"/>
      <c r="GL96" s="118"/>
      <c r="GM96" s="118"/>
      <c r="GN96" s="118"/>
      <c r="GO96" s="118"/>
      <c r="GP96" s="118"/>
      <c r="GQ96" s="118"/>
      <c r="GR96" s="118"/>
      <c r="GS96" s="118"/>
      <c r="GT96" s="118"/>
      <c r="GU96" s="118"/>
      <c r="GV96" s="118"/>
      <c r="GW96" s="118"/>
      <c r="GX96" s="118"/>
      <c r="GY96" s="118"/>
      <c r="GZ96" s="118"/>
      <c r="HA96" s="118"/>
      <c r="HB96" s="118"/>
      <c r="HC96" s="118"/>
      <c r="HD96" s="118"/>
      <c r="HE96" s="118"/>
      <c r="HF96" s="118"/>
      <c r="HG96" s="118"/>
      <c r="HH96" s="118"/>
      <c r="HI96" s="118"/>
      <c r="HJ96" s="118"/>
      <c r="HK96" s="118"/>
      <c r="HL96" s="118"/>
      <c r="HM96" s="118"/>
      <c r="HN96" s="118"/>
      <c r="HO96" s="118"/>
      <c r="HP96" s="118"/>
      <c r="HQ96" s="118"/>
      <c r="HR96" s="118"/>
      <c r="HS96" s="118"/>
      <c r="HT96" s="118"/>
      <c r="HU96" s="118"/>
      <c r="HV96" s="118"/>
      <c r="HW96" s="118"/>
      <c r="HX96" s="118"/>
      <c r="HY96" s="118"/>
      <c r="HZ96" s="118"/>
      <c r="IA96" s="118"/>
      <c r="IB96" s="118"/>
      <c r="IC96" s="118"/>
      <c r="ID96" s="118"/>
      <c r="IE96" s="118"/>
      <c r="IF96" s="118"/>
      <c r="IG96" s="118"/>
      <c r="IH96" s="118"/>
      <c r="II96" s="118"/>
      <c r="IJ96" s="118"/>
      <c r="IK96" s="118"/>
      <c r="IL96" s="118"/>
      <c r="IM96" s="118"/>
      <c r="IN96" s="118"/>
      <c r="IO96" s="118"/>
      <c r="IP96" s="118"/>
      <c r="IQ96" s="118"/>
      <c r="IR96" s="118"/>
      <c r="IS96" s="118"/>
      <c r="IT96" s="118"/>
    </row>
  </sheetData>
  <mergeCells count="3">
    <mergeCell ref="A2:B2"/>
    <mergeCell ref="A4:B4"/>
    <mergeCell ref="C38:F3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8"/>
  <sheetViews>
    <sheetView workbookViewId="0">
      <selection activeCell="A1" sqref="$A1:$XFD1048576"/>
    </sheetView>
  </sheetViews>
  <sheetFormatPr defaultColWidth="8.8" defaultRowHeight="14.25" outlineLevelCol="1"/>
  <cols>
    <col min="1" max="1" width="82.6" style="118" customWidth="1"/>
    <col min="2" max="2" width="15.6" style="118" customWidth="1"/>
    <col min="3" max="32" width="9" style="118" customWidth="1"/>
    <col min="33" max="16384" width="8.8" style="118" customWidth="1"/>
  </cols>
  <sheetData>
    <row r="1" s="118" customFormat="1" spans="1:2">
      <c r="A1" s="120" t="s">
        <v>1382</v>
      </c>
      <c r="B1" s="121"/>
    </row>
    <row r="2" s="118" customFormat="1" ht="25.5" spans="1:2">
      <c r="A2" s="122" t="s">
        <v>1383</v>
      </c>
      <c r="B2" s="122"/>
    </row>
    <row r="3" s="118" customFormat="1" customHeight="1" spans="1:2">
      <c r="A3" s="123"/>
      <c r="B3" s="124" t="s">
        <v>33</v>
      </c>
    </row>
    <row r="4" s="118" customFormat="1" ht="24" customHeight="1" spans="1:2">
      <c r="A4" s="125" t="s">
        <v>1284</v>
      </c>
      <c r="B4" s="125"/>
    </row>
    <row r="5" s="118" customFormat="1" ht="24" customHeight="1" spans="1:2">
      <c r="A5" s="125" t="s">
        <v>1384</v>
      </c>
      <c r="B5" s="125" t="s">
        <v>35</v>
      </c>
    </row>
    <row r="6" s="118" customFormat="1" ht="24" customHeight="1" spans="1:2">
      <c r="A6" s="126" t="s">
        <v>1285</v>
      </c>
      <c r="B6" s="127">
        <f>B7+B13+B19</f>
        <v>0</v>
      </c>
    </row>
    <row r="7" s="118" customFormat="1" ht="24" customHeight="1" spans="1:2">
      <c r="A7" s="128" t="s">
        <v>1286</v>
      </c>
      <c r="B7" s="129">
        <f>SUM(B8:B12)</f>
        <v>0</v>
      </c>
    </row>
    <row r="8" s="118" customFormat="1" ht="24" customHeight="1" spans="1:2">
      <c r="A8" s="128" t="s">
        <v>1385</v>
      </c>
      <c r="B8" s="129"/>
    </row>
    <row r="9" s="118" customFormat="1" ht="24" customHeight="1" spans="1:2">
      <c r="A9" s="128" t="s">
        <v>1386</v>
      </c>
      <c r="B9" s="129"/>
    </row>
    <row r="10" s="118" customFormat="1" ht="24" customHeight="1" spans="1:2">
      <c r="A10" s="128" t="s">
        <v>1387</v>
      </c>
      <c r="B10" s="129"/>
    </row>
    <row r="11" s="118" customFormat="1" ht="24" customHeight="1" spans="1:2">
      <c r="A11" s="128" t="s">
        <v>1388</v>
      </c>
      <c r="B11" s="129"/>
    </row>
    <row r="12" s="118" customFormat="1" ht="24" customHeight="1" spans="1:2">
      <c r="A12" s="128" t="s">
        <v>1389</v>
      </c>
      <c r="B12" s="129"/>
    </row>
    <row r="13" s="118" customFormat="1" ht="24" customHeight="1" spans="1:2">
      <c r="A13" s="128" t="s">
        <v>1287</v>
      </c>
      <c r="B13" s="129">
        <f>SUM(B14:B18)</f>
        <v>0</v>
      </c>
    </row>
    <row r="14" s="118" customFormat="1" ht="24" customHeight="1" spans="1:2">
      <c r="A14" s="128" t="s">
        <v>1390</v>
      </c>
      <c r="B14" s="129"/>
    </row>
    <row r="15" s="118" customFormat="1" ht="24" customHeight="1" spans="1:2">
      <c r="A15" s="128" t="s">
        <v>1391</v>
      </c>
      <c r="B15" s="129"/>
    </row>
    <row r="16" s="118" customFormat="1" ht="24" customHeight="1" spans="1:2">
      <c r="A16" s="128" t="s">
        <v>1392</v>
      </c>
      <c r="B16" s="129"/>
    </row>
    <row r="17" s="118" customFormat="1" ht="24" customHeight="1" spans="1:2">
      <c r="A17" s="128" t="s">
        <v>1393</v>
      </c>
      <c r="B17" s="129"/>
    </row>
    <row r="18" s="118" customFormat="1" ht="24" customHeight="1" spans="1:2">
      <c r="A18" s="128" t="s">
        <v>1394</v>
      </c>
      <c r="B18" s="129"/>
    </row>
    <row r="19" s="118" customFormat="1" ht="24" customHeight="1" spans="1:2">
      <c r="A19" s="128" t="s">
        <v>1288</v>
      </c>
      <c r="B19" s="129">
        <f>SUM(B20:B21)</f>
        <v>0</v>
      </c>
    </row>
    <row r="20" s="118" customFormat="1" ht="24" customHeight="1" spans="1:2">
      <c r="A20" s="130" t="s">
        <v>1395</v>
      </c>
      <c r="B20" s="129"/>
    </row>
    <row r="21" s="118" customFormat="1" ht="24" customHeight="1" spans="1:2">
      <c r="A21" s="130" t="s">
        <v>1396</v>
      </c>
      <c r="B21" s="129"/>
    </row>
    <row r="22" s="118" customFormat="1" ht="24" customHeight="1" spans="1:2">
      <c r="A22" s="126" t="s">
        <v>1289</v>
      </c>
      <c r="B22" s="129">
        <f>B23+B27+B31</f>
        <v>0</v>
      </c>
    </row>
    <row r="23" s="118" customFormat="1" ht="24" customHeight="1" spans="1:2">
      <c r="A23" s="128" t="s">
        <v>1290</v>
      </c>
      <c r="B23" s="129">
        <f>SUM(B24:B26)</f>
        <v>0</v>
      </c>
    </row>
    <row r="24" s="118" customFormat="1" ht="24" customHeight="1" spans="1:2">
      <c r="A24" s="128" t="s">
        <v>1397</v>
      </c>
      <c r="B24" s="129"/>
    </row>
    <row r="25" s="118" customFormat="1" ht="24" customHeight="1" spans="1:2">
      <c r="A25" s="128" t="s">
        <v>1398</v>
      </c>
      <c r="B25" s="129"/>
    </row>
    <row r="26" s="118" customFormat="1" ht="24" customHeight="1" spans="1:2">
      <c r="A26" s="128" t="s">
        <v>1399</v>
      </c>
      <c r="B26" s="129"/>
    </row>
    <row r="27" s="118" customFormat="1" ht="24" customHeight="1" spans="1:2">
      <c r="A27" s="128" t="s">
        <v>1291</v>
      </c>
      <c r="B27" s="129">
        <f>SUM(B28:B30)</f>
        <v>0</v>
      </c>
    </row>
    <row r="28" s="118" customFormat="1" ht="24" customHeight="1" spans="1:2">
      <c r="A28" s="128" t="s">
        <v>1397</v>
      </c>
      <c r="B28" s="129"/>
    </row>
    <row r="29" s="118" customFormat="1" ht="24" customHeight="1" spans="1:2">
      <c r="A29" s="128" t="s">
        <v>1398</v>
      </c>
      <c r="B29" s="129"/>
    </row>
    <row r="30" s="118" customFormat="1" ht="24" customHeight="1" spans="1:2">
      <c r="A30" s="131" t="s">
        <v>1400</v>
      </c>
      <c r="B30" s="129"/>
    </row>
    <row r="31" s="118" customFormat="1" ht="24" customHeight="1" spans="1:2">
      <c r="A31" s="128" t="s">
        <v>1292</v>
      </c>
      <c r="B31" s="129">
        <f>SUM(B32:B33)</f>
        <v>0</v>
      </c>
    </row>
    <row r="32" s="118" customFormat="1" ht="24" customHeight="1" spans="1:2">
      <c r="A32" s="130" t="s">
        <v>1398</v>
      </c>
      <c r="B32" s="129"/>
    </row>
    <row r="33" s="118" customFormat="1" ht="24" customHeight="1" spans="1:2">
      <c r="A33" s="130" t="s">
        <v>1401</v>
      </c>
      <c r="B33" s="129"/>
    </row>
    <row r="34" s="118" customFormat="1" ht="24" customHeight="1" spans="1:2">
      <c r="A34" s="126" t="s">
        <v>1293</v>
      </c>
      <c r="B34" s="129">
        <f>B35+B40</f>
        <v>0</v>
      </c>
    </row>
    <row r="35" s="118" customFormat="1" ht="24" customHeight="1" spans="1:2">
      <c r="A35" s="126" t="s">
        <v>1294</v>
      </c>
      <c r="B35" s="129">
        <f>SUM(B36:B39)</f>
        <v>0</v>
      </c>
    </row>
    <row r="36" s="118" customFormat="1" ht="24" customHeight="1" spans="1:2">
      <c r="A36" s="126" t="s">
        <v>1402</v>
      </c>
      <c r="B36" s="129"/>
    </row>
    <row r="37" s="118" customFormat="1" ht="24" customHeight="1" spans="1:2">
      <c r="A37" s="126" t="s">
        <v>1403</v>
      </c>
      <c r="B37" s="129"/>
    </row>
    <row r="38" s="118" customFormat="1" ht="24" customHeight="1" spans="1:2">
      <c r="A38" s="126" t="s">
        <v>1404</v>
      </c>
      <c r="B38" s="129"/>
    </row>
    <row r="39" s="119" customFormat="1" ht="24" customHeight="1" spans="1:2">
      <c r="A39" s="126" t="s">
        <v>1405</v>
      </c>
      <c r="B39" s="129"/>
    </row>
    <row r="40" s="118" customFormat="1" ht="24" customHeight="1" spans="1:2">
      <c r="A40" s="126" t="s">
        <v>1295</v>
      </c>
      <c r="B40" s="129">
        <f>SUM(B41:B44)</f>
        <v>0</v>
      </c>
    </row>
    <row r="41" s="118" customFormat="1" ht="24" customHeight="1" spans="1:2">
      <c r="A41" s="126" t="s">
        <v>1406</v>
      </c>
      <c r="B41" s="129"/>
    </row>
    <row r="42" s="118" customFormat="1" ht="24" customHeight="1" spans="1:2">
      <c r="A42" s="126" t="s">
        <v>1407</v>
      </c>
      <c r="B42" s="129"/>
    </row>
    <row r="43" s="118" customFormat="1" ht="24" customHeight="1" spans="1:2">
      <c r="A43" s="126" t="s">
        <v>1408</v>
      </c>
      <c r="B43" s="129"/>
    </row>
    <row r="44" s="118" customFormat="1" ht="24" customHeight="1" spans="1:2">
      <c r="A44" s="126" t="s">
        <v>1409</v>
      </c>
      <c r="B44" s="129"/>
    </row>
    <row r="45" s="118" customFormat="1" ht="24" customHeight="1" spans="1:2">
      <c r="A45" s="126" t="s">
        <v>1296</v>
      </c>
      <c r="B45" s="129">
        <f>B46+B59+B63+B64+B70+B74+B78+B82+B88+B91</f>
        <v>142195</v>
      </c>
    </row>
    <row r="46" s="118" customFormat="1" ht="24" customHeight="1" spans="1:2">
      <c r="A46" s="126" t="s">
        <v>1297</v>
      </c>
      <c r="B46" s="129">
        <f>SUM(B47:B58)</f>
        <v>136405</v>
      </c>
    </row>
    <row r="47" s="118" customFormat="1" ht="24" customHeight="1" spans="1:2">
      <c r="A47" s="131" t="s">
        <v>1410</v>
      </c>
      <c r="B47" s="129"/>
    </row>
    <row r="48" s="118" customFormat="1" ht="24" customHeight="1" spans="1:2">
      <c r="A48" s="131" t="s">
        <v>1411</v>
      </c>
      <c r="B48" s="129"/>
    </row>
    <row r="49" s="118" customFormat="1" ht="24" customHeight="1" spans="1:2">
      <c r="A49" s="131" t="s">
        <v>1412</v>
      </c>
      <c r="B49" s="129"/>
    </row>
    <row r="50" s="118" customFormat="1" ht="24" customHeight="1" spans="1:2">
      <c r="A50" s="131" t="s">
        <v>1413</v>
      </c>
      <c r="B50" s="129"/>
    </row>
    <row r="51" s="118" customFormat="1" ht="24" customHeight="1" spans="1:2">
      <c r="A51" s="131" t="s">
        <v>1414</v>
      </c>
      <c r="B51" s="129"/>
    </row>
    <row r="52" s="118" customFormat="1" ht="24" customHeight="1" spans="1:2">
      <c r="A52" s="131" t="s">
        <v>1415</v>
      </c>
      <c r="B52" s="129"/>
    </row>
    <row r="53" s="118" customFormat="1" ht="24" customHeight="1" spans="1:2">
      <c r="A53" s="131" t="s">
        <v>1416</v>
      </c>
      <c r="B53" s="129"/>
    </row>
    <row r="54" s="118" customFormat="1" ht="24" customHeight="1" spans="1:2">
      <c r="A54" s="131" t="s">
        <v>1417</v>
      </c>
      <c r="B54" s="129"/>
    </row>
    <row r="55" s="118" customFormat="1" ht="24" customHeight="1" spans="1:2">
      <c r="A55" s="131" t="s">
        <v>1418</v>
      </c>
      <c r="B55" s="129"/>
    </row>
    <row r="56" s="118" customFormat="1" ht="24" customHeight="1" spans="1:2">
      <c r="A56" s="131" t="s">
        <v>1419</v>
      </c>
      <c r="B56" s="129"/>
    </row>
    <row r="57" s="118" customFormat="1" ht="24" customHeight="1" spans="1:2">
      <c r="A57" s="131" t="s">
        <v>967</v>
      </c>
      <c r="B57" s="129"/>
    </row>
    <row r="58" s="118" customFormat="1" ht="24" customHeight="1" spans="1:2">
      <c r="A58" s="131" t="s">
        <v>1420</v>
      </c>
      <c r="B58" s="129">
        <v>136405</v>
      </c>
    </row>
    <row r="59" s="118" customFormat="1" ht="24" customHeight="1" spans="1:2">
      <c r="A59" s="126" t="s">
        <v>1298</v>
      </c>
      <c r="B59" s="129">
        <f>SUM(B60:B62)</f>
        <v>0</v>
      </c>
    </row>
    <row r="60" s="118" customFormat="1" ht="24" customHeight="1" spans="1:2">
      <c r="A60" s="131" t="s">
        <v>1410</v>
      </c>
      <c r="B60" s="129"/>
    </row>
    <row r="61" s="118" customFormat="1" ht="24" customHeight="1" spans="1:2">
      <c r="A61" s="131" t="s">
        <v>1411</v>
      </c>
      <c r="B61" s="129"/>
    </row>
    <row r="62" s="118" customFormat="1" ht="24" customHeight="1" spans="1:2">
      <c r="A62" s="131" t="s">
        <v>1421</v>
      </c>
      <c r="B62" s="129"/>
    </row>
    <row r="63" s="118" customFormat="1" ht="24" customHeight="1" spans="1:2">
      <c r="A63" s="126" t="s">
        <v>1299</v>
      </c>
      <c r="B63" s="129"/>
    </row>
    <row r="64" s="118" customFormat="1" ht="24" customHeight="1" spans="1:2">
      <c r="A64" s="126" t="s">
        <v>1300</v>
      </c>
      <c r="B64" s="129">
        <f>SUM(B65:B69)</f>
        <v>750</v>
      </c>
    </row>
    <row r="65" s="118" customFormat="1" ht="24" customHeight="1" spans="1:2">
      <c r="A65" s="131" t="s">
        <v>1422</v>
      </c>
      <c r="B65" s="129"/>
    </row>
    <row r="66" s="118" customFormat="1" ht="24" customHeight="1" spans="1:2">
      <c r="A66" s="131" t="s">
        <v>1423</v>
      </c>
      <c r="B66" s="129"/>
    </row>
    <row r="67" s="118" customFormat="1" ht="24" customHeight="1" spans="1:2">
      <c r="A67" s="131" t="s">
        <v>1424</v>
      </c>
      <c r="B67" s="129"/>
    </row>
    <row r="68" s="118" customFormat="1" ht="24" customHeight="1" spans="1:2">
      <c r="A68" s="131" t="s">
        <v>1425</v>
      </c>
      <c r="B68" s="129"/>
    </row>
    <row r="69" s="118" customFormat="1" ht="24" customHeight="1" spans="1:2">
      <c r="A69" s="131" t="s">
        <v>1426</v>
      </c>
      <c r="B69" s="129">
        <v>750</v>
      </c>
    </row>
    <row r="70" s="118" customFormat="1" ht="24" customHeight="1" spans="1:2">
      <c r="A70" s="126" t="s">
        <v>1427</v>
      </c>
      <c r="B70" s="129">
        <f>SUM(B71:B73)</f>
        <v>5040</v>
      </c>
    </row>
    <row r="71" s="118" customFormat="1" ht="24" customHeight="1" spans="1:2">
      <c r="A71" s="126" t="s">
        <v>1428</v>
      </c>
      <c r="B71" s="129"/>
    </row>
    <row r="72" s="118" customFormat="1" ht="24" customHeight="1" spans="1:2">
      <c r="A72" s="126" t="s">
        <v>1429</v>
      </c>
      <c r="B72" s="129"/>
    </row>
    <row r="73" s="118" customFormat="1" ht="24" customHeight="1" spans="1:2">
      <c r="A73" s="126" t="s">
        <v>1430</v>
      </c>
      <c r="B73" s="129">
        <v>5040</v>
      </c>
    </row>
    <row r="74" s="118" customFormat="1" ht="24" customHeight="1" spans="1:2">
      <c r="A74" s="126" t="s">
        <v>1302</v>
      </c>
      <c r="B74" s="129">
        <f>SUM(B75:B77)</f>
        <v>0</v>
      </c>
    </row>
    <row r="75" s="118" customFormat="1" ht="24" customHeight="1" spans="1:2">
      <c r="A75" s="130" t="s">
        <v>1410</v>
      </c>
      <c r="B75" s="129"/>
    </row>
    <row r="76" s="118" customFormat="1" ht="24" customHeight="1" spans="1:2">
      <c r="A76" s="130" t="s">
        <v>1411</v>
      </c>
      <c r="B76" s="129"/>
    </row>
    <row r="77" s="118" customFormat="1" ht="24" customHeight="1" spans="1:2">
      <c r="A77" s="130" t="s">
        <v>1431</v>
      </c>
      <c r="B77" s="129"/>
    </row>
    <row r="78" s="118" customFormat="1" ht="24" customHeight="1" spans="1:2">
      <c r="A78" s="126" t="s">
        <v>1303</v>
      </c>
      <c r="B78" s="129">
        <f>SUM(B79:B81)</f>
        <v>0</v>
      </c>
    </row>
    <row r="79" s="118" customFormat="1" ht="24" customHeight="1" spans="1:2">
      <c r="A79" s="130" t="s">
        <v>1410</v>
      </c>
      <c r="B79" s="129"/>
    </row>
    <row r="80" s="118" customFormat="1" ht="24" customHeight="1" spans="1:2">
      <c r="A80" s="130" t="s">
        <v>1411</v>
      </c>
      <c r="B80" s="129"/>
    </row>
    <row r="81" s="118" customFormat="1" ht="24" customHeight="1" spans="1:2">
      <c r="A81" s="130" t="s">
        <v>1432</v>
      </c>
      <c r="B81" s="129"/>
    </row>
    <row r="82" s="118" customFormat="1" ht="24" customHeight="1" spans="1:2">
      <c r="A82" s="126" t="s">
        <v>1304</v>
      </c>
      <c r="B82" s="129">
        <f>SUM(B83:B87)</f>
        <v>0</v>
      </c>
    </row>
    <row r="83" s="118" customFormat="1" ht="24" customHeight="1" spans="1:2">
      <c r="A83" s="130" t="s">
        <v>1422</v>
      </c>
      <c r="B83" s="129"/>
    </row>
    <row r="84" s="118" customFormat="1" ht="24" customHeight="1" spans="1:2">
      <c r="A84" s="130" t="s">
        <v>1423</v>
      </c>
      <c r="B84" s="129"/>
    </row>
    <row r="85" s="118" customFormat="1" ht="24" customHeight="1" spans="1:2">
      <c r="A85" s="130" t="s">
        <v>1424</v>
      </c>
      <c r="B85" s="129"/>
    </row>
    <row r="86" s="118" customFormat="1" ht="24" customHeight="1" spans="1:2">
      <c r="A86" s="130" t="s">
        <v>1425</v>
      </c>
      <c r="B86" s="129"/>
    </row>
    <row r="87" s="118" customFormat="1" ht="24" customHeight="1" spans="1:2">
      <c r="A87" s="130" t="s">
        <v>1433</v>
      </c>
      <c r="B87" s="129"/>
    </row>
    <row r="88" s="118" customFormat="1" ht="24" customHeight="1" spans="1:2">
      <c r="A88" s="126" t="s">
        <v>1305</v>
      </c>
      <c r="B88" s="129">
        <f>SUM(B89:B90)</f>
        <v>0</v>
      </c>
    </row>
    <row r="89" s="118" customFormat="1" ht="24" customHeight="1" spans="1:2">
      <c r="A89" s="130" t="s">
        <v>1428</v>
      </c>
      <c r="B89" s="129"/>
    </row>
    <row r="90" s="118" customFormat="1" ht="24" customHeight="1" spans="1:2">
      <c r="A90" s="130" t="s">
        <v>1434</v>
      </c>
      <c r="B90" s="129"/>
    </row>
    <row r="91" s="118" customFormat="1" ht="24" customHeight="1" spans="1:2">
      <c r="A91" s="130" t="s">
        <v>1306</v>
      </c>
      <c r="B91" s="129">
        <f>SUM(B92:B99)</f>
        <v>0</v>
      </c>
    </row>
    <row r="92" s="118" customFormat="1" ht="24" customHeight="1" spans="1:2">
      <c r="A92" s="130" t="s">
        <v>1410</v>
      </c>
      <c r="B92" s="129"/>
    </row>
    <row r="93" s="118" customFormat="1" ht="24" customHeight="1" spans="1:2">
      <c r="A93" s="130" t="s">
        <v>1411</v>
      </c>
      <c r="B93" s="129"/>
    </row>
    <row r="94" s="118" customFormat="1" ht="24" customHeight="1" spans="1:2">
      <c r="A94" s="130" t="s">
        <v>1412</v>
      </c>
      <c r="B94" s="129"/>
    </row>
    <row r="95" s="118" customFormat="1" ht="24" customHeight="1" spans="1:2">
      <c r="A95" s="130" t="s">
        <v>1413</v>
      </c>
      <c r="B95" s="129"/>
    </row>
    <row r="96" s="118" customFormat="1" ht="24" customHeight="1" spans="1:2">
      <c r="A96" s="130" t="s">
        <v>1416</v>
      </c>
      <c r="B96" s="129"/>
    </row>
    <row r="97" s="118" customFormat="1" ht="24" customHeight="1" spans="1:2">
      <c r="A97" s="130" t="s">
        <v>1418</v>
      </c>
      <c r="B97" s="129"/>
    </row>
    <row r="98" s="118" customFormat="1" ht="24" customHeight="1" spans="1:2">
      <c r="A98" s="130" t="s">
        <v>1419</v>
      </c>
      <c r="B98" s="129"/>
    </row>
    <row r="99" s="118" customFormat="1" ht="24" customHeight="1" spans="1:2">
      <c r="A99" s="130" t="s">
        <v>1435</v>
      </c>
      <c r="B99" s="129"/>
    </row>
    <row r="100" s="118" customFormat="1" ht="24" customHeight="1" spans="1:2">
      <c r="A100" s="126" t="s">
        <v>1307</v>
      </c>
      <c r="B100" s="129">
        <f>B101+B106+B111</f>
        <v>0</v>
      </c>
    </row>
    <row r="101" s="118" customFormat="1" ht="24" customHeight="1" spans="1:2">
      <c r="A101" s="131" t="s">
        <v>1308</v>
      </c>
      <c r="B101" s="129">
        <f>SUM(B102:B105)</f>
        <v>0</v>
      </c>
    </row>
    <row r="102" s="118" customFormat="1" ht="24" customHeight="1" spans="1:2">
      <c r="A102" s="131" t="s">
        <v>1398</v>
      </c>
      <c r="B102" s="129"/>
    </row>
    <row r="103" s="118" customFormat="1" ht="24" customHeight="1" spans="1:2">
      <c r="A103" s="131" t="s">
        <v>1436</v>
      </c>
      <c r="B103" s="129"/>
    </row>
    <row r="104" s="118" customFormat="1" ht="24" customHeight="1" spans="1:2">
      <c r="A104" s="131" t="s">
        <v>1437</v>
      </c>
      <c r="B104" s="129"/>
    </row>
    <row r="105" s="118" customFormat="1" ht="24" customHeight="1" spans="1:2">
      <c r="A105" s="131" t="s">
        <v>1438</v>
      </c>
      <c r="B105" s="129"/>
    </row>
    <row r="106" s="118" customFormat="1" ht="24" customHeight="1" spans="1:2">
      <c r="A106" s="131" t="s">
        <v>1309</v>
      </c>
      <c r="B106" s="129">
        <f>SUM(B107:B110)</f>
        <v>0</v>
      </c>
    </row>
    <row r="107" s="118" customFormat="1" ht="24" customHeight="1" spans="1:2">
      <c r="A107" s="131" t="s">
        <v>1398</v>
      </c>
      <c r="B107" s="129"/>
    </row>
    <row r="108" s="118" customFormat="1" ht="24" customHeight="1" spans="1:2">
      <c r="A108" s="131" t="s">
        <v>1436</v>
      </c>
      <c r="B108" s="129"/>
    </row>
    <row r="109" s="118" customFormat="1" ht="24" customHeight="1" spans="1:2">
      <c r="A109" s="131" t="s">
        <v>1439</v>
      </c>
      <c r="B109" s="129"/>
    </row>
    <row r="110" s="118" customFormat="1" ht="24" customHeight="1" spans="1:2">
      <c r="A110" s="131" t="s">
        <v>1440</v>
      </c>
      <c r="B110" s="129"/>
    </row>
    <row r="111" s="118" customFormat="1" ht="24" customHeight="1" spans="1:2">
      <c r="A111" s="131" t="s">
        <v>1310</v>
      </c>
      <c r="B111" s="129">
        <f>SUM(B112:B115)</f>
        <v>0</v>
      </c>
    </row>
    <row r="112" s="118" customFormat="1" ht="24" customHeight="1" spans="1:2">
      <c r="A112" s="131" t="s">
        <v>793</v>
      </c>
      <c r="B112" s="129"/>
    </row>
    <row r="113" s="118" customFormat="1" ht="24" customHeight="1" spans="1:2">
      <c r="A113" s="131" t="s">
        <v>1441</v>
      </c>
      <c r="B113" s="129"/>
    </row>
    <row r="114" s="118" customFormat="1" ht="24" customHeight="1" spans="1:2">
      <c r="A114" s="131" t="s">
        <v>1442</v>
      </c>
      <c r="B114" s="129"/>
    </row>
    <row r="115" s="118" customFormat="1" ht="24" customHeight="1" spans="1:2">
      <c r="A115" s="131" t="s">
        <v>1443</v>
      </c>
      <c r="B115" s="129"/>
    </row>
    <row r="116" s="118" customFormat="1" ht="24" customHeight="1" spans="1:2">
      <c r="A116" s="128" t="s">
        <v>1313</v>
      </c>
      <c r="B116" s="129">
        <f>B117+B122+B127+B132+B141+B148+B157+B160+B163+B164</f>
        <v>0</v>
      </c>
    </row>
    <row r="117" s="118" customFormat="1" ht="24" customHeight="1" spans="1:2">
      <c r="A117" s="131" t="s">
        <v>1314</v>
      </c>
      <c r="B117" s="129">
        <f>SUM(B118:B121)</f>
        <v>0</v>
      </c>
    </row>
    <row r="118" s="118" customFormat="1" ht="24" customHeight="1" spans="1:2">
      <c r="A118" s="131" t="s">
        <v>819</v>
      </c>
      <c r="B118" s="129"/>
    </row>
    <row r="119" s="118" customFormat="1" ht="24" customHeight="1" spans="1:2">
      <c r="A119" s="131" t="s">
        <v>820</v>
      </c>
      <c r="B119" s="129"/>
    </row>
    <row r="120" s="118" customFormat="1" ht="24" customHeight="1" spans="1:2">
      <c r="A120" s="131" t="s">
        <v>1444</v>
      </c>
      <c r="B120" s="129"/>
    </row>
    <row r="121" s="118" customFormat="1" ht="24" customHeight="1" spans="1:2">
      <c r="A121" s="131" t="s">
        <v>1445</v>
      </c>
      <c r="B121" s="129"/>
    </row>
    <row r="122" s="118" customFormat="1" ht="24" customHeight="1" spans="1:2">
      <c r="A122" s="131" t="s">
        <v>1315</v>
      </c>
      <c r="B122" s="129">
        <f>SUM(B123:B126)</f>
        <v>0</v>
      </c>
    </row>
    <row r="123" s="118" customFormat="1" ht="24" customHeight="1" spans="1:2">
      <c r="A123" s="131" t="s">
        <v>1444</v>
      </c>
      <c r="B123" s="129"/>
    </row>
    <row r="124" s="118" customFormat="1" ht="24" customHeight="1" spans="1:2">
      <c r="A124" s="131" t="s">
        <v>1446</v>
      </c>
      <c r="B124" s="129"/>
    </row>
    <row r="125" s="118" customFormat="1" ht="24" customHeight="1" spans="1:2">
      <c r="A125" s="131" t="s">
        <v>1447</v>
      </c>
      <c r="B125" s="129"/>
    </row>
    <row r="126" s="118" customFormat="1" ht="24" customHeight="1" spans="1:2">
      <c r="A126" s="131" t="s">
        <v>1448</v>
      </c>
      <c r="B126" s="129"/>
    </row>
    <row r="127" s="118" customFormat="1" ht="24" customHeight="1" spans="1:2">
      <c r="A127" s="131" t="s">
        <v>1316</v>
      </c>
      <c r="B127" s="129">
        <f>SUM(B128:B131)</f>
        <v>0</v>
      </c>
    </row>
    <row r="128" s="118" customFormat="1" ht="24" customHeight="1" spans="1:2">
      <c r="A128" s="131" t="s">
        <v>826</v>
      </c>
      <c r="B128" s="129"/>
    </row>
    <row r="129" s="118" customFormat="1" ht="24" customHeight="1" spans="1:2">
      <c r="A129" s="131" t="s">
        <v>1449</v>
      </c>
      <c r="B129" s="129"/>
    </row>
    <row r="130" s="118" customFormat="1" ht="24" customHeight="1" spans="1:2">
      <c r="A130" s="131" t="s">
        <v>1450</v>
      </c>
      <c r="B130" s="129"/>
    </row>
    <row r="131" s="118" customFormat="1" ht="24" customHeight="1" spans="1:2">
      <c r="A131" s="131" t="s">
        <v>1451</v>
      </c>
      <c r="B131" s="129"/>
    </row>
    <row r="132" s="118" customFormat="1" ht="24" customHeight="1" spans="1:2">
      <c r="A132" s="131" t="s">
        <v>1317</v>
      </c>
      <c r="B132" s="129">
        <f>SUM(B133:B140)</f>
        <v>0</v>
      </c>
    </row>
    <row r="133" s="118" customFormat="1" ht="24" customHeight="1" spans="1:2">
      <c r="A133" s="131" t="s">
        <v>1452</v>
      </c>
      <c r="B133" s="129"/>
    </row>
    <row r="134" s="118" customFormat="1" ht="24" customHeight="1" spans="1:2">
      <c r="A134" s="131" t="s">
        <v>1453</v>
      </c>
      <c r="B134" s="129"/>
    </row>
    <row r="135" s="118" customFormat="1" ht="24" customHeight="1" spans="1:2">
      <c r="A135" s="131" t="s">
        <v>1454</v>
      </c>
      <c r="B135" s="129"/>
    </row>
    <row r="136" s="118" customFormat="1" ht="24" customHeight="1" spans="1:2">
      <c r="A136" s="131" t="s">
        <v>1455</v>
      </c>
      <c r="B136" s="129"/>
    </row>
    <row r="137" s="118" customFormat="1" ht="24" customHeight="1" spans="1:2">
      <c r="A137" s="131" t="s">
        <v>1456</v>
      </c>
      <c r="B137" s="129"/>
    </row>
    <row r="138" s="118" customFormat="1" ht="24" customHeight="1" spans="1:2">
      <c r="A138" s="131" t="s">
        <v>1457</v>
      </c>
      <c r="B138" s="129"/>
    </row>
    <row r="139" s="118" customFormat="1" ht="24" customHeight="1" spans="1:2">
      <c r="A139" s="131" t="s">
        <v>1458</v>
      </c>
      <c r="B139" s="129"/>
    </row>
    <row r="140" s="118" customFormat="1" ht="24" customHeight="1" spans="1:2">
      <c r="A140" s="131" t="s">
        <v>1459</v>
      </c>
      <c r="B140" s="129"/>
    </row>
    <row r="141" s="118" customFormat="1" ht="24" customHeight="1" spans="1:2">
      <c r="A141" s="131" t="s">
        <v>1318</v>
      </c>
      <c r="B141" s="129">
        <f>SUM(B142:B147)</f>
        <v>0</v>
      </c>
    </row>
    <row r="142" s="118" customFormat="1" ht="24" customHeight="1" spans="1:2">
      <c r="A142" s="131" t="s">
        <v>1460</v>
      </c>
      <c r="B142" s="129"/>
    </row>
    <row r="143" s="118" customFormat="1" ht="24" customHeight="1" spans="1:2">
      <c r="A143" s="131" t="s">
        <v>1461</v>
      </c>
      <c r="B143" s="129"/>
    </row>
    <row r="144" s="118" customFormat="1" ht="24" customHeight="1" spans="1:2">
      <c r="A144" s="131" t="s">
        <v>1462</v>
      </c>
      <c r="B144" s="129"/>
    </row>
    <row r="145" s="118" customFormat="1" ht="24" customHeight="1" spans="1:2">
      <c r="A145" s="131" t="s">
        <v>1463</v>
      </c>
      <c r="B145" s="129"/>
    </row>
    <row r="146" s="118" customFormat="1" ht="24" customHeight="1" spans="1:2">
      <c r="A146" s="131" t="s">
        <v>1464</v>
      </c>
      <c r="B146" s="129"/>
    </row>
    <row r="147" s="118" customFormat="1" ht="24" customHeight="1" spans="1:2">
      <c r="A147" s="131" t="s">
        <v>1465</v>
      </c>
      <c r="B147" s="129"/>
    </row>
    <row r="148" s="118" customFormat="1" ht="24" customHeight="1" spans="1:2">
      <c r="A148" s="131" t="s">
        <v>1319</v>
      </c>
      <c r="B148" s="129">
        <f>SUM(B149:B156)</f>
        <v>0</v>
      </c>
    </row>
    <row r="149" s="118" customFormat="1" ht="24" customHeight="1" spans="1:2">
      <c r="A149" s="131" t="s">
        <v>1466</v>
      </c>
      <c r="B149" s="129"/>
    </row>
    <row r="150" s="118" customFormat="1" ht="24" customHeight="1" spans="1:2">
      <c r="A150" s="131" t="s">
        <v>845</v>
      </c>
      <c r="B150" s="129"/>
    </row>
    <row r="151" s="118" customFormat="1" ht="24" customHeight="1" spans="1:2">
      <c r="A151" s="131" t="s">
        <v>1467</v>
      </c>
      <c r="B151" s="129"/>
    </row>
    <row r="152" s="118" customFormat="1" ht="24" customHeight="1" spans="1:2">
      <c r="A152" s="131" t="s">
        <v>1468</v>
      </c>
      <c r="B152" s="129"/>
    </row>
    <row r="153" s="118" customFormat="1" ht="24" customHeight="1" spans="1:2">
      <c r="A153" s="131" t="s">
        <v>1469</v>
      </c>
      <c r="B153" s="129"/>
    </row>
    <row r="154" s="118" customFormat="1" ht="24" customHeight="1" spans="1:2">
      <c r="A154" s="131" t="s">
        <v>1470</v>
      </c>
      <c r="B154" s="129"/>
    </row>
    <row r="155" s="118" customFormat="1" ht="24" customHeight="1" spans="1:2">
      <c r="A155" s="131" t="s">
        <v>1471</v>
      </c>
      <c r="B155" s="129"/>
    </row>
    <row r="156" s="118" customFormat="1" ht="24" customHeight="1" spans="1:2">
      <c r="A156" s="131" t="s">
        <v>1472</v>
      </c>
      <c r="B156" s="129"/>
    </row>
    <row r="157" s="118" customFormat="1" ht="24" customHeight="1" spans="1:2">
      <c r="A157" s="131" t="s">
        <v>1320</v>
      </c>
      <c r="B157" s="129">
        <f>SUM(B158:B159)</f>
        <v>0</v>
      </c>
    </row>
    <row r="158" s="118" customFormat="1" ht="24" customHeight="1" spans="1:2">
      <c r="A158" s="130" t="s">
        <v>819</v>
      </c>
      <c r="B158" s="129"/>
    </row>
    <row r="159" s="118" customFormat="1" ht="24" customHeight="1" spans="1:2">
      <c r="A159" s="130" t="s">
        <v>1473</v>
      </c>
      <c r="B159" s="129"/>
    </row>
    <row r="160" s="118" customFormat="1" ht="24" customHeight="1" spans="1:2">
      <c r="A160" s="131" t="s">
        <v>1321</v>
      </c>
      <c r="B160" s="129">
        <f>SUM(B161:B162)</f>
        <v>0</v>
      </c>
    </row>
    <row r="161" s="118" customFormat="1" ht="24" customHeight="1" spans="1:2">
      <c r="A161" s="130" t="s">
        <v>819</v>
      </c>
      <c r="B161" s="129"/>
    </row>
    <row r="162" s="118" customFormat="1" ht="24" customHeight="1" spans="1:2">
      <c r="A162" s="130" t="s">
        <v>1474</v>
      </c>
      <c r="B162" s="129"/>
    </row>
    <row r="163" s="118" customFormat="1" ht="24" customHeight="1" spans="1:2">
      <c r="A163" s="131" t="s">
        <v>1322</v>
      </c>
      <c r="B163" s="129"/>
    </row>
    <row r="164" s="118" customFormat="1" ht="24" customHeight="1" spans="1:2">
      <c r="A164" s="131" t="s">
        <v>1323</v>
      </c>
      <c r="B164" s="129">
        <f>SUM(B165:B167)</f>
        <v>0</v>
      </c>
    </row>
    <row r="165" s="118" customFormat="1" ht="24" customHeight="1" spans="1:2">
      <c r="A165" s="130" t="s">
        <v>826</v>
      </c>
      <c r="B165" s="129"/>
    </row>
    <row r="166" s="118" customFormat="1" ht="24" customHeight="1" spans="1:2">
      <c r="A166" s="130" t="s">
        <v>1450</v>
      </c>
      <c r="B166" s="129"/>
    </row>
    <row r="167" s="118" customFormat="1" ht="24" customHeight="1" spans="1:2">
      <c r="A167" s="130" t="s">
        <v>1475</v>
      </c>
      <c r="B167" s="129"/>
    </row>
    <row r="168" s="118" customFormat="1" ht="24" customHeight="1" spans="1:2">
      <c r="A168" s="128" t="s">
        <v>1324</v>
      </c>
      <c r="B168" s="129">
        <f>B169</f>
        <v>0</v>
      </c>
    </row>
    <row r="169" s="118" customFormat="1" ht="24" customHeight="1" spans="1:2">
      <c r="A169" s="131" t="s">
        <v>1325</v>
      </c>
      <c r="B169" s="129">
        <f>SUM(B170:B171)</f>
        <v>0</v>
      </c>
    </row>
    <row r="170" s="118" customFormat="1" ht="24" customHeight="1" spans="1:2">
      <c r="A170" s="131" t="s">
        <v>1476</v>
      </c>
      <c r="B170" s="129"/>
    </row>
    <row r="171" s="118" customFormat="1" ht="24" customHeight="1" spans="1:2">
      <c r="A171" s="131" t="s">
        <v>1477</v>
      </c>
      <c r="B171" s="129"/>
    </row>
    <row r="172" s="118" customFormat="1" ht="24" customHeight="1" spans="1:2">
      <c r="A172" s="128" t="s">
        <v>1326</v>
      </c>
      <c r="B172" s="129">
        <f>B173+B177+B186</f>
        <v>0</v>
      </c>
    </row>
    <row r="173" s="118" customFormat="1" ht="24" customHeight="1" spans="1:2">
      <c r="A173" s="131" t="s">
        <v>1327</v>
      </c>
      <c r="B173" s="129">
        <f>SUM(B174:B176)</f>
        <v>0</v>
      </c>
    </row>
    <row r="174" s="118" customFormat="1" ht="24" customHeight="1" spans="1:2">
      <c r="A174" s="131" t="s">
        <v>1478</v>
      </c>
      <c r="B174" s="129"/>
    </row>
    <row r="175" s="118" customFormat="1" ht="24" customHeight="1" spans="1:2">
      <c r="A175" s="131" t="s">
        <v>1479</v>
      </c>
      <c r="B175" s="129"/>
    </row>
    <row r="176" s="118" customFormat="1" ht="24" customHeight="1" spans="1:2">
      <c r="A176" s="131" t="s">
        <v>1480</v>
      </c>
      <c r="B176" s="129"/>
    </row>
    <row r="177" s="118" customFormat="1" ht="24" customHeight="1" spans="1:2">
      <c r="A177" s="131" t="s">
        <v>1328</v>
      </c>
      <c r="B177" s="129">
        <f>SUM(B178:B185)</f>
        <v>0</v>
      </c>
    </row>
    <row r="178" s="118" customFormat="1" ht="24" customHeight="1" spans="1:2">
      <c r="A178" s="131" t="s">
        <v>1481</v>
      </c>
      <c r="B178" s="129"/>
    </row>
    <row r="179" s="118" customFormat="1" ht="24" customHeight="1" spans="1:2">
      <c r="A179" s="131" t="s">
        <v>1482</v>
      </c>
      <c r="B179" s="129"/>
    </row>
    <row r="180" s="118" customFormat="1" ht="24" customHeight="1" spans="1:2">
      <c r="A180" s="131" t="s">
        <v>1483</v>
      </c>
      <c r="B180" s="129"/>
    </row>
    <row r="181" s="118" customFormat="1" ht="24" customHeight="1" spans="1:2">
      <c r="A181" s="131" t="s">
        <v>1484</v>
      </c>
      <c r="B181" s="129"/>
    </row>
    <row r="182" s="118" customFormat="1" ht="24" customHeight="1" spans="1:2">
      <c r="A182" s="131" t="s">
        <v>1485</v>
      </c>
      <c r="B182" s="129"/>
    </row>
    <row r="183" s="118" customFormat="1" ht="24" customHeight="1" spans="1:2">
      <c r="A183" s="131" t="s">
        <v>1486</v>
      </c>
      <c r="B183" s="129"/>
    </row>
    <row r="184" s="118" customFormat="1" ht="24" customHeight="1" spans="1:2">
      <c r="A184" s="131" t="s">
        <v>1487</v>
      </c>
      <c r="B184" s="129"/>
    </row>
    <row r="185" s="118" customFormat="1" ht="24" customHeight="1" spans="1:2">
      <c r="A185" s="131" t="s">
        <v>1488</v>
      </c>
      <c r="B185" s="129"/>
    </row>
    <row r="186" s="118" customFormat="1" ht="24" customHeight="1" spans="1:2">
      <c r="A186" s="131" t="s">
        <v>1329</v>
      </c>
      <c r="B186" s="129">
        <f>SUM(B187:B196)</f>
        <v>0</v>
      </c>
    </row>
    <row r="187" s="118" customFormat="1" ht="24" customHeight="1" spans="1:2">
      <c r="A187" s="131" t="s">
        <v>1489</v>
      </c>
      <c r="B187" s="129"/>
    </row>
    <row r="188" s="118" customFormat="1" ht="24" customHeight="1" spans="1:2">
      <c r="A188" s="131" t="s">
        <v>1490</v>
      </c>
      <c r="B188" s="129"/>
    </row>
    <row r="189" s="118" customFormat="1" ht="24" customHeight="1" spans="1:2">
      <c r="A189" s="131" t="s">
        <v>1491</v>
      </c>
      <c r="B189" s="129"/>
    </row>
    <row r="190" s="118" customFormat="1" ht="24" customHeight="1" spans="1:2">
      <c r="A190" s="131" t="s">
        <v>1492</v>
      </c>
      <c r="B190" s="129"/>
    </row>
    <row r="191" s="118" customFormat="1" ht="24" customHeight="1" spans="1:2">
      <c r="A191" s="131" t="s">
        <v>1493</v>
      </c>
      <c r="B191" s="129"/>
    </row>
    <row r="192" s="118" customFormat="1" ht="24" customHeight="1" spans="1:2">
      <c r="A192" s="131" t="s">
        <v>1494</v>
      </c>
      <c r="B192" s="129"/>
    </row>
    <row r="193" s="118" customFormat="1" ht="24" customHeight="1" spans="1:2">
      <c r="A193" s="131" t="s">
        <v>1495</v>
      </c>
      <c r="B193" s="129"/>
    </row>
    <row r="194" s="118" customFormat="1" ht="24" customHeight="1" spans="1:2">
      <c r="A194" s="131" t="s">
        <v>1496</v>
      </c>
      <c r="B194" s="129"/>
    </row>
    <row r="195" s="118" customFormat="1" ht="24" customHeight="1" spans="1:2">
      <c r="A195" s="131" t="s">
        <v>1497</v>
      </c>
      <c r="B195" s="129"/>
    </row>
    <row r="196" s="118" customFormat="1" ht="24" customHeight="1" spans="1:2">
      <c r="A196" s="131" t="s">
        <v>1498</v>
      </c>
      <c r="B196" s="129"/>
    </row>
    <row r="197" s="118" customFormat="1" ht="24" customHeight="1" spans="1:2">
      <c r="A197" s="128" t="s">
        <v>1330</v>
      </c>
      <c r="B197" s="129">
        <f>SUM(B198:B213)</f>
        <v>0</v>
      </c>
    </row>
    <row r="198" s="118" customFormat="1" ht="24" customHeight="1" spans="1:2">
      <c r="A198" s="128" t="s">
        <v>1499</v>
      </c>
      <c r="B198" s="129"/>
    </row>
    <row r="199" s="118" customFormat="1" ht="24" customHeight="1" spans="1:2">
      <c r="A199" s="128" t="s">
        <v>1500</v>
      </c>
      <c r="B199" s="129"/>
    </row>
    <row r="200" s="118" customFormat="1" ht="24" customHeight="1" spans="1:2">
      <c r="A200" s="128" t="s">
        <v>1501</v>
      </c>
      <c r="B200" s="129"/>
    </row>
    <row r="201" s="118" customFormat="1" ht="24" customHeight="1" spans="1:2">
      <c r="A201" s="128" t="s">
        <v>1502</v>
      </c>
      <c r="B201" s="129"/>
    </row>
    <row r="202" s="118" customFormat="1" ht="24" customHeight="1" spans="1:2">
      <c r="A202" s="128" t="s">
        <v>1503</v>
      </c>
      <c r="B202" s="129"/>
    </row>
    <row r="203" s="118" customFormat="1" ht="24" customHeight="1" spans="1:2">
      <c r="A203" s="128" t="s">
        <v>1504</v>
      </c>
      <c r="B203" s="129"/>
    </row>
    <row r="204" s="118" customFormat="1" ht="24" customHeight="1" spans="1:2">
      <c r="A204" s="128" t="s">
        <v>1505</v>
      </c>
      <c r="B204" s="129"/>
    </row>
    <row r="205" s="118" customFormat="1" ht="24" customHeight="1" spans="1:2">
      <c r="A205" s="128" t="s">
        <v>1506</v>
      </c>
      <c r="B205" s="129"/>
    </row>
    <row r="206" s="118" customFormat="1" ht="24" customHeight="1" spans="1:2">
      <c r="A206" s="128" t="s">
        <v>1507</v>
      </c>
      <c r="B206" s="129"/>
    </row>
    <row r="207" s="118" customFormat="1" ht="24" customHeight="1" spans="1:2">
      <c r="A207" s="128" t="s">
        <v>1508</v>
      </c>
      <c r="B207" s="129"/>
    </row>
    <row r="208" s="118" customFormat="1" ht="24" customHeight="1" spans="1:2">
      <c r="A208" s="128" t="s">
        <v>1509</v>
      </c>
      <c r="B208" s="129"/>
    </row>
    <row r="209" s="118" customFormat="1" ht="24" customHeight="1" spans="1:2">
      <c r="A209" s="128" t="s">
        <v>1510</v>
      </c>
      <c r="B209" s="129"/>
    </row>
    <row r="210" s="118" customFormat="1" ht="24" customHeight="1" spans="1:2">
      <c r="A210" s="128" t="s">
        <v>1511</v>
      </c>
      <c r="B210" s="129"/>
    </row>
    <row r="211" s="118" customFormat="1" ht="24" customHeight="1" spans="1:2">
      <c r="A211" s="128" t="s">
        <v>1512</v>
      </c>
      <c r="B211" s="129"/>
    </row>
    <row r="212" s="118" customFormat="1" ht="24" customHeight="1" spans="1:2">
      <c r="A212" s="128" t="s">
        <v>1513</v>
      </c>
      <c r="B212" s="129"/>
    </row>
    <row r="213" s="118" customFormat="1" ht="24" customHeight="1" spans="1:2">
      <c r="A213" s="128" t="s">
        <v>1514</v>
      </c>
      <c r="B213" s="129"/>
    </row>
    <row r="214" s="118" customFormat="1" ht="24" customHeight="1" spans="1:2">
      <c r="A214" s="128" t="s">
        <v>1331</v>
      </c>
      <c r="B214" s="129">
        <f>SUM(B215:B230)</f>
        <v>0</v>
      </c>
    </row>
    <row r="215" s="118" customFormat="1" ht="24" customHeight="1" spans="1:2">
      <c r="A215" s="128" t="s">
        <v>1515</v>
      </c>
      <c r="B215" s="129"/>
    </row>
    <row r="216" s="118" customFormat="1" ht="24" customHeight="1" spans="1:2">
      <c r="A216" s="128" t="s">
        <v>1516</v>
      </c>
      <c r="B216" s="129"/>
    </row>
    <row r="217" s="118" customFormat="1" ht="24" customHeight="1" spans="1:2">
      <c r="A217" s="128" t="s">
        <v>1517</v>
      </c>
      <c r="B217" s="129"/>
    </row>
    <row r="218" s="118" customFormat="1" ht="24" customHeight="1" spans="1:2">
      <c r="A218" s="128" t="s">
        <v>1518</v>
      </c>
      <c r="B218" s="129"/>
    </row>
    <row r="219" s="118" customFormat="1" ht="24" customHeight="1" spans="1:2">
      <c r="A219" s="128" t="s">
        <v>1519</v>
      </c>
      <c r="B219" s="129"/>
    </row>
    <row r="220" s="118" customFormat="1" ht="24" customHeight="1" spans="1:2">
      <c r="A220" s="128" t="s">
        <v>1520</v>
      </c>
      <c r="B220" s="129"/>
    </row>
    <row r="221" s="118" customFormat="1" ht="20.1" customHeight="1" spans="1:2">
      <c r="A221" s="128" t="s">
        <v>1521</v>
      </c>
      <c r="B221" s="129"/>
    </row>
    <row r="222" s="118" customFormat="1" ht="20.1" customHeight="1" spans="1:2">
      <c r="A222" s="128" t="s">
        <v>1522</v>
      </c>
      <c r="B222" s="129"/>
    </row>
    <row r="223" s="118" customFormat="1" ht="20.1" customHeight="1" spans="1:2">
      <c r="A223" s="128" t="s">
        <v>1523</v>
      </c>
      <c r="B223" s="129"/>
    </row>
    <row r="224" s="118" customFormat="1" ht="20.1" customHeight="1" spans="1:2">
      <c r="A224" s="128" t="s">
        <v>1524</v>
      </c>
      <c r="B224" s="129"/>
    </row>
    <row r="225" s="118" customFormat="1" ht="20.1" customHeight="1" spans="1:2">
      <c r="A225" s="128" t="s">
        <v>1525</v>
      </c>
      <c r="B225" s="129"/>
    </row>
    <row r="226" s="118" customFormat="1" ht="20.1" customHeight="1" spans="1:2">
      <c r="A226" s="128" t="s">
        <v>1526</v>
      </c>
      <c r="B226" s="129"/>
    </row>
    <row r="227" s="118" customFormat="1" ht="20.1" customHeight="1" spans="1:2">
      <c r="A227" s="128" t="s">
        <v>1527</v>
      </c>
      <c r="B227" s="129"/>
    </row>
    <row r="228" s="118" customFormat="1" ht="20.1" customHeight="1" spans="1:2">
      <c r="A228" s="128" t="s">
        <v>1528</v>
      </c>
      <c r="B228" s="129"/>
    </row>
    <row r="229" s="118" customFormat="1" ht="20.1" customHeight="1" spans="1:2">
      <c r="A229" s="128" t="s">
        <v>1529</v>
      </c>
      <c r="B229" s="129"/>
    </row>
    <row r="230" s="118" customFormat="1" ht="20.1" customHeight="1" spans="1:2">
      <c r="A230" s="128" t="s">
        <v>1530</v>
      </c>
      <c r="B230" s="129"/>
    </row>
    <row r="231" s="118" customFormat="1" ht="20.1" customHeight="1" spans="1:2">
      <c r="A231" s="128" t="s">
        <v>1332</v>
      </c>
      <c r="B231" s="129">
        <f>B232+B245</f>
        <v>0</v>
      </c>
    </row>
    <row r="232" s="118" customFormat="1" ht="20.1" customHeight="1" spans="1:2">
      <c r="A232" s="128" t="s">
        <v>1531</v>
      </c>
      <c r="B232" s="129">
        <f>SUM(B233:B244)</f>
        <v>0</v>
      </c>
    </row>
    <row r="233" s="118" customFormat="1" ht="20.1" customHeight="1" spans="1:2">
      <c r="A233" s="128" t="s">
        <v>1532</v>
      </c>
      <c r="B233" s="129"/>
    </row>
    <row r="234" s="118" customFormat="1" ht="20.1" customHeight="1" spans="1:2">
      <c r="A234" s="128" t="s">
        <v>1533</v>
      </c>
      <c r="B234" s="129"/>
    </row>
    <row r="235" s="118" customFormat="1" ht="20.1" customHeight="1" spans="1:2">
      <c r="A235" s="128" t="s">
        <v>1534</v>
      </c>
      <c r="B235" s="129"/>
    </row>
    <row r="236" s="118" customFormat="1" ht="20.1" customHeight="1" spans="1:2">
      <c r="A236" s="128" t="s">
        <v>1535</v>
      </c>
      <c r="B236" s="129"/>
    </row>
    <row r="237" s="118" customFormat="1" ht="20.1" customHeight="1" spans="1:2">
      <c r="A237" s="128" t="s">
        <v>1536</v>
      </c>
      <c r="B237" s="129"/>
    </row>
    <row r="238" s="118" customFormat="1" ht="20.1" customHeight="1" spans="1:2">
      <c r="A238" s="128" t="s">
        <v>1537</v>
      </c>
      <c r="B238" s="129"/>
    </row>
    <row r="239" s="118" customFormat="1" ht="20.1" customHeight="1" spans="1:2">
      <c r="A239" s="128" t="s">
        <v>1538</v>
      </c>
      <c r="B239" s="129"/>
    </row>
    <row r="240" s="118" customFormat="1" ht="20.1" customHeight="1" spans="1:2">
      <c r="A240" s="128" t="s">
        <v>1539</v>
      </c>
      <c r="B240" s="129"/>
    </row>
    <row r="241" s="118" customFormat="1" ht="20.1" customHeight="1" spans="1:2">
      <c r="A241" s="128" t="s">
        <v>1540</v>
      </c>
      <c r="B241" s="129"/>
    </row>
    <row r="242" s="118" customFormat="1" ht="20.1" customHeight="1" spans="1:2">
      <c r="A242" s="128" t="s">
        <v>1541</v>
      </c>
      <c r="B242" s="129"/>
    </row>
    <row r="243" s="118" customFormat="1" ht="20.1" customHeight="1" spans="1:2">
      <c r="A243" s="128" t="s">
        <v>1542</v>
      </c>
      <c r="B243" s="129"/>
    </row>
    <row r="244" s="118" customFormat="1" ht="20.1" customHeight="1" spans="1:2">
      <c r="A244" s="128" t="s">
        <v>1543</v>
      </c>
      <c r="B244" s="129"/>
    </row>
    <row r="245" s="118" customFormat="1" ht="20.1" customHeight="1" spans="1:2">
      <c r="A245" s="128" t="s">
        <v>1544</v>
      </c>
      <c r="B245" s="129">
        <f>SUM(B246:B251)</f>
        <v>0</v>
      </c>
    </row>
    <row r="246" s="118" customFormat="1" ht="20.1" customHeight="1" spans="1:2">
      <c r="A246" s="128" t="s">
        <v>892</v>
      </c>
      <c r="B246" s="129"/>
    </row>
    <row r="247" s="118" customFormat="1" ht="20.1" customHeight="1" spans="1:2">
      <c r="A247" s="128" t="s">
        <v>926</v>
      </c>
      <c r="B247" s="129"/>
    </row>
    <row r="248" s="118" customFormat="1" ht="20.1" customHeight="1" spans="1:2">
      <c r="A248" s="128" t="s">
        <v>812</v>
      </c>
      <c r="B248" s="129"/>
    </row>
    <row r="249" s="118" customFormat="1" ht="20.1" customHeight="1" spans="1:2">
      <c r="A249" s="128" t="s">
        <v>1545</v>
      </c>
      <c r="B249" s="129"/>
    </row>
    <row r="250" s="118" customFormat="1" ht="20.1" customHeight="1" spans="1:2">
      <c r="A250" s="128" t="s">
        <v>1546</v>
      </c>
      <c r="B250" s="129"/>
    </row>
    <row r="251" s="118" customFormat="1" ht="20.1" customHeight="1" spans="1:2">
      <c r="A251" s="128" t="s">
        <v>1547</v>
      </c>
      <c r="B251" s="129"/>
    </row>
    <row r="252" s="118" customFormat="1" ht="20.1" customHeight="1" spans="1:2">
      <c r="A252" s="132" t="s">
        <v>1052</v>
      </c>
      <c r="B252" s="129">
        <f>SUM(B6,B22,B34,B45,B100,B116,B168,B172,B197,B214,B231)</f>
        <v>142195</v>
      </c>
    </row>
    <row r="253" s="118" customFormat="1" ht="20.1" customHeight="1" spans="1:2">
      <c r="A253" s="133" t="s">
        <v>1333</v>
      </c>
      <c r="B253" s="129">
        <f>B254+B257+B258+B259+B260</f>
        <v>73805</v>
      </c>
    </row>
    <row r="254" s="118" customFormat="1" ht="20.1" customHeight="1" spans="1:2">
      <c r="A254" s="129" t="s">
        <v>1334</v>
      </c>
      <c r="B254" s="129">
        <f>B255+B256</f>
        <v>0</v>
      </c>
    </row>
    <row r="255" s="118" customFormat="1" ht="20.1" customHeight="1" spans="1:2">
      <c r="A255" s="129" t="s">
        <v>1335</v>
      </c>
      <c r="B255" s="129"/>
    </row>
    <row r="256" s="118" customFormat="1" ht="20.1" customHeight="1" spans="1:2">
      <c r="A256" s="129" t="s">
        <v>1336</v>
      </c>
      <c r="B256" s="129"/>
    </row>
    <row r="257" s="118" customFormat="1" ht="20.1" customHeight="1" spans="1:2">
      <c r="A257" s="129" t="s">
        <v>1337</v>
      </c>
      <c r="B257" s="129">
        <v>73805</v>
      </c>
    </row>
    <row r="258" s="118" customFormat="1" ht="20.1" customHeight="1" spans="1:2">
      <c r="A258" s="129" t="s">
        <v>1338</v>
      </c>
      <c r="B258" s="129"/>
    </row>
    <row r="259" s="118" customFormat="1" ht="20.1" customHeight="1" spans="1:2">
      <c r="A259" s="134" t="s">
        <v>1339</v>
      </c>
      <c r="B259" s="129"/>
    </row>
    <row r="260" s="118" customFormat="1" ht="20.1" customHeight="1" spans="1:2">
      <c r="A260" s="134" t="s">
        <v>1340</v>
      </c>
      <c r="B260" s="129"/>
    </row>
    <row r="261" s="118" customFormat="1" ht="20.1" customHeight="1" spans="1:2">
      <c r="A261" s="134"/>
      <c r="B261" s="129"/>
    </row>
    <row r="262" s="118" customFormat="1" ht="20.1" customHeight="1" spans="1:2">
      <c r="A262" s="134"/>
      <c r="B262" s="129"/>
    </row>
    <row r="263" s="118" customFormat="1" ht="20.1" customHeight="1" spans="1:2">
      <c r="A263" s="134"/>
      <c r="B263" s="129"/>
    </row>
    <row r="264" s="118" customFormat="1" ht="20.1" customHeight="1" spans="1:2">
      <c r="A264" s="134"/>
      <c r="B264" s="129"/>
    </row>
    <row r="265" s="118" customFormat="1" ht="20.1" customHeight="1" spans="1:2">
      <c r="A265" s="132" t="s">
        <v>1341</v>
      </c>
      <c r="B265" s="129">
        <f>B252+B253</f>
        <v>216000</v>
      </c>
    </row>
    <row r="266" s="118" customFormat="1" ht="20.1" customHeight="1"/>
    <row r="267" s="118" customFormat="1" ht="20.1" customHeight="1"/>
    <row r="268" s="118" customFormat="1" ht="20.1" customHeight="1"/>
  </sheetData>
  <mergeCells count="2">
    <mergeCell ref="A2:B2"/>
    <mergeCell ref="A4: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1" sqref="A1"/>
    </sheetView>
  </sheetViews>
  <sheetFormatPr defaultColWidth="9" defaultRowHeight="14.25" outlineLevelRow="4" outlineLevelCol="1"/>
  <cols>
    <col min="1" max="1" width="44" customWidth="1"/>
    <col min="2" max="2" width="38.625" customWidth="1"/>
  </cols>
  <sheetData>
    <row r="1" spans="1:2">
      <c r="A1" s="110" t="s">
        <v>1548</v>
      </c>
      <c r="B1" s="111"/>
    </row>
    <row r="2" ht="20.25" customHeight="1" spans="1:2">
      <c r="A2" s="112" t="s">
        <v>1549</v>
      </c>
      <c r="B2" s="112"/>
    </row>
    <row r="3" spans="1:2">
      <c r="A3" s="113"/>
      <c r="B3" s="114" t="s">
        <v>33</v>
      </c>
    </row>
    <row r="4" ht="24.95" customHeight="1" spans="1:2">
      <c r="A4" s="115" t="s">
        <v>34</v>
      </c>
      <c r="B4" s="115" t="s">
        <v>1057</v>
      </c>
    </row>
    <row r="5" ht="24.95" customHeight="1" spans="1:2">
      <c r="A5" s="116" t="s">
        <v>1550</v>
      </c>
      <c r="B5" s="117">
        <v>0</v>
      </c>
    </row>
  </sheetData>
  <mergeCells count="1">
    <mergeCell ref="A2:B2"/>
  </mergeCells>
  <pageMargins left="0.699912516150888" right="0.699912516150888" top="0.74990626395218" bottom="0.74990626395218" header="0.299962510274151" footer="0.299962510274151"/>
  <pageSetup paperSize="9" firstPageNumber="0"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2" sqref="B12"/>
    </sheetView>
  </sheetViews>
  <sheetFormatPr defaultColWidth="9" defaultRowHeight="14.25" outlineLevelCol="1"/>
  <cols>
    <col min="1" max="1" width="46.375" customWidth="1"/>
    <col min="2" max="2" width="29.5" customWidth="1"/>
  </cols>
  <sheetData>
    <row r="1" spans="1:2">
      <c r="A1" s="109" t="s">
        <v>1551</v>
      </c>
      <c r="B1" s="80"/>
    </row>
    <row r="2" ht="29" customHeight="1" spans="1:2">
      <c r="A2" s="81" t="s">
        <v>1552</v>
      </c>
      <c r="B2" s="81"/>
    </row>
    <row r="3" ht="29" customHeight="1" spans="1:2">
      <c r="A3" s="81"/>
      <c r="B3" s="81"/>
    </row>
    <row r="4" ht="15" spans="1:2">
      <c r="A4" s="82"/>
      <c r="B4" s="83" t="s">
        <v>33</v>
      </c>
    </row>
    <row r="5" spans="1:2">
      <c r="A5" s="84" t="s">
        <v>34</v>
      </c>
      <c r="B5" s="84" t="s">
        <v>35</v>
      </c>
    </row>
    <row r="6" spans="1:2">
      <c r="A6" s="85"/>
      <c r="B6" s="85"/>
    </row>
    <row r="7" ht="15" spans="1:2">
      <c r="A7" s="85" t="s">
        <v>1058</v>
      </c>
      <c r="B7" s="85">
        <f>B8</f>
        <v>0</v>
      </c>
    </row>
    <row r="8" ht="15" spans="1:2">
      <c r="A8" s="91" t="s">
        <v>1300</v>
      </c>
      <c r="B8" s="86">
        <f>SUM(B9:B13)</f>
        <v>0</v>
      </c>
    </row>
    <row r="9" ht="15" spans="1:2">
      <c r="A9" s="92" t="s">
        <v>1422</v>
      </c>
      <c r="B9" s="86">
        <v>0</v>
      </c>
    </row>
    <row r="10" ht="15" spans="1:2">
      <c r="A10" s="92" t="s">
        <v>1423</v>
      </c>
      <c r="B10" s="86">
        <v>0</v>
      </c>
    </row>
    <row r="11" ht="15" spans="1:2">
      <c r="A11" s="92" t="s">
        <v>1424</v>
      </c>
      <c r="B11" s="86">
        <v>0</v>
      </c>
    </row>
    <row r="12" ht="15" spans="1:2">
      <c r="A12" s="92" t="s">
        <v>1425</v>
      </c>
      <c r="B12" s="86">
        <v>0</v>
      </c>
    </row>
    <row r="13" ht="15" spans="1:2">
      <c r="A13" s="92" t="s">
        <v>1426</v>
      </c>
      <c r="B13" s="86">
        <v>0</v>
      </c>
    </row>
  </sheetData>
  <mergeCells count="3">
    <mergeCell ref="A5:A6"/>
    <mergeCell ref="B5:B6"/>
    <mergeCell ref="A2:B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F18" sqref="F18"/>
    </sheetView>
  </sheetViews>
  <sheetFormatPr defaultColWidth="9" defaultRowHeight="14.25" outlineLevelCol="1"/>
  <cols>
    <col min="1" max="1" width="20.125" customWidth="1"/>
    <col min="2" max="2" width="58.375" customWidth="1"/>
  </cols>
  <sheetData>
    <row r="1" spans="1:2">
      <c r="A1" s="79" t="s">
        <v>1553</v>
      </c>
      <c r="B1" s="80"/>
    </row>
    <row r="2" ht="46" customHeight="1" spans="1:2">
      <c r="A2" s="81" t="s">
        <v>1554</v>
      </c>
      <c r="B2" s="81"/>
    </row>
    <row r="3" ht="46" customHeight="1" spans="1:2">
      <c r="A3" s="81"/>
      <c r="B3" s="81"/>
    </row>
    <row r="4" ht="15" spans="1:2">
      <c r="A4" s="82"/>
      <c r="B4" s="83" t="s">
        <v>33</v>
      </c>
    </row>
    <row r="5" spans="1:2">
      <c r="A5" s="84" t="s">
        <v>1555</v>
      </c>
      <c r="B5" s="84" t="s">
        <v>1556</v>
      </c>
    </row>
    <row r="6" spans="1:2">
      <c r="A6" s="85"/>
      <c r="B6" s="85"/>
    </row>
    <row r="7" ht="15" spans="1:2">
      <c r="A7" s="86" t="s">
        <v>1237</v>
      </c>
      <c r="B7" s="86">
        <v>0</v>
      </c>
    </row>
    <row r="8" ht="15" spans="1:2">
      <c r="A8" s="86" t="s">
        <v>1238</v>
      </c>
      <c r="B8" s="86">
        <v>0</v>
      </c>
    </row>
    <row r="9" ht="15" spans="1:2">
      <c r="A9" s="86" t="s">
        <v>1239</v>
      </c>
      <c r="B9" s="86">
        <v>0</v>
      </c>
    </row>
    <row r="10" ht="15" spans="1:2">
      <c r="A10" s="86" t="s">
        <v>1241</v>
      </c>
      <c r="B10" s="86">
        <v>0</v>
      </c>
    </row>
    <row r="11" ht="15" spans="1:2">
      <c r="A11" s="86" t="s">
        <v>1240</v>
      </c>
      <c r="B11" s="86">
        <v>0</v>
      </c>
    </row>
    <row r="12" ht="15" spans="1:2">
      <c r="A12" s="86" t="s">
        <v>1251</v>
      </c>
      <c r="B12" s="86">
        <v>0</v>
      </c>
    </row>
    <row r="13" ht="15" spans="1:2">
      <c r="A13" s="86" t="s">
        <v>1247</v>
      </c>
      <c r="B13" s="86">
        <v>0</v>
      </c>
    </row>
    <row r="14" ht="15" spans="1:2">
      <c r="A14" s="86" t="s">
        <v>1246</v>
      </c>
      <c r="B14" s="86">
        <v>0</v>
      </c>
    </row>
    <row r="15" ht="15" spans="1:2">
      <c r="A15" s="86" t="s">
        <v>1244</v>
      </c>
      <c r="B15" s="86">
        <v>0</v>
      </c>
    </row>
    <row r="16" ht="15" spans="1:2">
      <c r="A16" s="86" t="s">
        <v>1245</v>
      </c>
      <c r="B16" s="86">
        <v>0</v>
      </c>
    </row>
    <row r="17" ht="15" spans="1:2">
      <c r="A17" s="86" t="s">
        <v>1242</v>
      </c>
      <c r="B17" s="86">
        <v>0</v>
      </c>
    </row>
    <row r="18" ht="15" spans="1:2">
      <c r="A18" s="86" t="s">
        <v>1243</v>
      </c>
      <c r="B18" s="86">
        <v>0</v>
      </c>
    </row>
    <row r="19" ht="15" spans="1:2">
      <c r="A19" s="86" t="s">
        <v>1557</v>
      </c>
      <c r="B19" s="86">
        <v>0</v>
      </c>
    </row>
    <row r="20" ht="15" spans="1:2">
      <c r="A20" s="86" t="s">
        <v>1250</v>
      </c>
      <c r="B20" s="86">
        <v>0</v>
      </c>
    </row>
    <row r="21" ht="15" spans="1:2">
      <c r="A21" s="86" t="s">
        <v>1248</v>
      </c>
      <c r="B21" s="86">
        <v>0</v>
      </c>
    </row>
    <row r="22" ht="15" spans="1:2">
      <c r="A22" s="86" t="s">
        <v>1558</v>
      </c>
      <c r="B22" s="86">
        <v>0</v>
      </c>
    </row>
    <row r="23" ht="30" spans="1:2">
      <c r="A23" s="86" t="s">
        <v>1559</v>
      </c>
      <c r="B23" s="86">
        <v>0</v>
      </c>
    </row>
  </sheetData>
  <mergeCells count="3">
    <mergeCell ref="A5:A6"/>
    <mergeCell ref="B5:B6"/>
    <mergeCell ref="A2:B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1"/>
  <sheetViews>
    <sheetView workbookViewId="0">
      <selection activeCell="A1" sqref="A1"/>
    </sheetView>
  </sheetViews>
  <sheetFormatPr defaultColWidth="9" defaultRowHeight="14.25" outlineLevelCol="1"/>
  <cols>
    <col min="1" max="1" width="50.625" customWidth="1"/>
    <col min="2" max="2" width="13.25" customWidth="1"/>
  </cols>
  <sheetData>
    <row r="1" s="64" customFormat="1" ht="17.25" customHeight="1" spans="1:1">
      <c r="A1" s="68" t="s">
        <v>1560</v>
      </c>
    </row>
    <row r="2" s="65" customFormat="1" ht="39" customHeight="1" spans="1:2">
      <c r="A2" s="103" t="s">
        <v>1561</v>
      </c>
      <c r="B2" s="103"/>
    </row>
    <row r="3" ht="27" customHeight="1" spans="1:2">
      <c r="A3" s="104"/>
      <c r="B3" s="105" t="s">
        <v>33</v>
      </c>
    </row>
    <row r="4" s="107" customFormat="1" ht="24" customHeight="1" spans="1:2">
      <c r="A4" s="101" t="s">
        <v>1562</v>
      </c>
      <c r="B4" s="101" t="s">
        <v>35</v>
      </c>
    </row>
    <row r="5" s="107" customFormat="1" ht="29.25" customHeight="1" spans="1:2">
      <c r="A5" s="100" t="s">
        <v>1563</v>
      </c>
      <c r="B5" s="100"/>
    </row>
    <row r="6" s="107" customFormat="1" ht="29.25" customHeight="1" spans="1:2">
      <c r="A6" s="100" t="s">
        <v>1564</v>
      </c>
      <c r="B6" s="100"/>
    </row>
    <row r="7" s="107" customFormat="1" ht="29.25" customHeight="1" spans="1:2">
      <c r="A7" s="100" t="s">
        <v>1565</v>
      </c>
      <c r="B7" s="100"/>
    </row>
    <row r="8" s="107" customFormat="1" ht="29.25" customHeight="1" spans="1:2">
      <c r="A8" s="100" t="s">
        <v>1566</v>
      </c>
      <c r="B8" s="100"/>
    </row>
    <row r="9" s="107" customFormat="1" ht="29.25" customHeight="1" spans="1:2">
      <c r="A9" s="102" t="s">
        <v>1567</v>
      </c>
      <c r="B9" s="100">
        <v>480</v>
      </c>
    </row>
    <row r="10" s="107" customFormat="1" ht="29.25" customHeight="1" spans="1:2">
      <c r="A10" s="99"/>
      <c r="B10" s="106"/>
    </row>
    <row r="11" s="107" customFormat="1" ht="29.25" customHeight="1" spans="1:2">
      <c r="A11" s="101" t="s">
        <v>1568</v>
      </c>
      <c r="B11" s="106">
        <v>480</v>
      </c>
    </row>
    <row r="12" s="107" customFormat="1" ht="29.25" customHeight="1" spans="1:2">
      <c r="A12" s="102" t="s">
        <v>1569</v>
      </c>
      <c r="B12" s="100"/>
    </row>
    <row r="13" s="107" customFormat="1" ht="29.25" customHeight="1" spans="1:2">
      <c r="A13" s="102" t="s">
        <v>1570</v>
      </c>
      <c r="B13" s="100"/>
    </row>
    <row r="14" s="107" customFormat="1" ht="29.25" customHeight="1" spans="1:2">
      <c r="A14" s="106"/>
      <c r="B14" s="100"/>
    </row>
    <row r="15" s="107" customFormat="1" ht="29.25" customHeight="1" spans="1:2">
      <c r="A15" s="101" t="s">
        <v>1571</v>
      </c>
      <c r="B15" s="100">
        <v>480</v>
      </c>
    </row>
    <row r="16" spans="1:1">
      <c r="A16" s="108"/>
    </row>
    <row r="17" spans="1:1">
      <c r="A17" s="108"/>
    </row>
    <row r="18" spans="1:1">
      <c r="A18" s="108"/>
    </row>
    <row r="19" spans="1:1">
      <c r="A19" s="108"/>
    </row>
    <row r="20" spans="1:1">
      <c r="A20" s="108"/>
    </row>
    <row r="21" spans="1:1">
      <c r="A21" s="108"/>
    </row>
    <row r="22" spans="1:1">
      <c r="A22" s="108"/>
    </row>
    <row r="23" spans="1:1">
      <c r="A23" s="108"/>
    </row>
    <row r="24" spans="1:1">
      <c r="A24" s="108"/>
    </row>
    <row r="25" spans="1:1">
      <c r="A25" s="108"/>
    </row>
    <row r="26" spans="1:1">
      <c r="A26" s="108"/>
    </row>
    <row r="27" spans="1:1">
      <c r="A27" s="108"/>
    </row>
    <row r="28" spans="1:1">
      <c r="A28" s="108"/>
    </row>
    <row r="29" spans="1:1">
      <c r="A29" s="108"/>
    </row>
    <row r="30" spans="1:1">
      <c r="A30" s="108"/>
    </row>
    <row r="31" spans="1:1">
      <c r="A31" s="108"/>
    </row>
    <row r="32" spans="1:1">
      <c r="A32" s="108"/>
    </row>
    <row r="33" spans="1:1">
      <c r="A33" s="108"/>
    </row>
    <row r="34" spans="1:1">
      <c r="A34" s="108"/>
    </row>
    <row r="35" spans="1:1">
      <c r="A35" s="108"/>
    </row>
    <row r="36" spans="1:1">
      <c r="A36" s="108"/>
    </row>
    <row r="37" spans="1:1">
      <c r="A37" s="108"/>
    </row>
    <row r="38" spans="1:1">
      <c r="A38" s="108"/>
    </row>
    <row r="39" spans="1:1">
      <c r="A39" s="108"/>
    </row>
    <row r="40" spans="1:1">
      <c r="A40" s="108"/>
    </row>
    <row r="41" spans="1:1">
      <c r="A41" s="108"/>
    </row>
    <row r="42" spans="1:1">
      <c r="A42" s="108"/>
    </row>
    <row r="43" spans="1:1">
      <c r="A43" s="108"/>
    </row>
    <row r="44" spans="1:1">
      <c r="A44" s="108"/>
    </row>
    <row r="45" spans="1:1">
      <c r="A45" s="108"/>
    </row>
    <row r="46" spans="1:1">
      <c r="A46" s="108"/>
    </row>
    <row r="47" spans="1:1">
      <c r="A47" s="108"/>
    </row>
    <row r="48" spans="1:1">
      <c r="A48" s="108"/>
    </row>
    <row r="49" spans="1:1">
      <c r="A49" s="108"/>
    </row>
    <row r="50" spans="1:1">
      <c r="A50" s="108"/>
    </row>
    <row r="51" spans="1:1">
      <c r="A51" s="108"/>
    </row>
    <row r="52" spans="1:1">
      <c r="A52" s="108"/>
    </row>
    <row r="53" spans="1:1">
      <c r="A53" s="108"/>
    </row>
    <row r="54" spans="1:1">
      <c r="A54" s="108"/>
    </row>
    <row r="55" spans="1:1">
      <c r="A55" s="108"/>
    </row>
    <row r="56" spans="1:1">
      <c r="A56" s="108"/>
    </row>
    <row r="57" spans="1:1">
      <c r="A57" s="108"/>
    </row>
    <row r="58" spans="1:1">
      <c r="A58" s="108"/>
    </row>
    <row r="59" spans="1:1">
      <c r="A59" s="108"/>
    </row>
    <row r="60" spans="1:1">
      <c r="A60" s="108"/>
    </row>
    <row r="61" spans="1:1">
      <c r="A61" s="108"/>
    </row>
    <row r="62" spans="1:1">
      <c r="A62" s="108"/>
    </row>
    <row r="63" spans="1:1">
      <c r="A63" s="108"/>
    </row>
    <row r="64" spans="1:1">
      <c r="A64" s="108"/>
    </row>
    <row r="65" spans="1:1">
      <c r="A65" s="108"/>
    </row>
    <row r="66" spans="1:1">
      <c r="A66" s="108"/>
    </row>
    <row r="67" spans="1:1">
      <c r="A67" s="108"/>
    </row>
    <row r="68" spans="1:1">
      <c r="A68" s="108"/>
    </row>
    <row r="69" spans="1:1">
      <c r="A69" s="108"/>
    </row>
    <row r="70" spans="1:1">
      <c r="A70" s="108"/>
    </row>
    <row r="71" spans="1:1">
      <c r="A71" s="108"/>
    </row>
    <row r="72" spans="1:1">
      <c r="A72" s="108"/>
    </row>
    <row r="73" spans="1:1">
      <c r="A73" s="108"/>
    </row>
    <row r="74" spans="1:1">
      <c r="A74" s="108"/>
    </row>
    <row r="75" spans="1:1">
      <c r="A75" s="108"/>
    </row>
    <row r="76" spans="1:1">
      <c r="A76" s="108"/>
    </row>
    <row r="77" spans="1:1">
      <c r="A77" s="108"/>
    </row>
    <row r="78" spans="1:1">
      <c r="A78" s="108"/>
    </row>
    <row r="79" spans="1:1">
      <c r="A79" s="108"/>
    </row>
    <row r="80" spans="1:1">
      <c r="A80" s="108"/>
    </row>
    <row r="81" spans="1:1">
      <c r="A81" s="108"/>
    </row>
    <row r="82" spans="1:1">
      <c r="A82" s="108"/>
    </row>
    <row r="83" spans="1:1">
      <c r="A83" s="108"/>
    </row>
    <row r="84" spans="1:1">
      <c r="A84" s="108"/>
    </row>
    <row r="85" spans="1:1">
      <c r="A85" s="108"/>
    </row>
    <row r="86" spans="1:1">
      <c r="A86" s="108"/>
    </row>
    <row r="87" spans="1:1">
      <c r="A87" s="108"/>
    </row>
    <row r="88" spans="1:1">
      <c r="A88" s="108"/>
    </row>
    <row r="89" spans="1:1">
      <c r="A89" s="108"/>
    </row>
    <row r="90" spans="1:1">
      <c r="A90" s="108"/>
    </row>
    <row r="91" spans="1:1">
      <c r="A91" s="108"/>
    </row>
    <row r="92" spans="1:1">
      <c r="A92" s="108"/>
    </row>
    <row r="93" spans="1:1">
      <c r="A93" s="108"/>
    </row>
    <row r="94" spans="1:1">
      <c r="A94" s="108"/>
    </row>
    <row r="95" spans="1:1">
      <c r="A95" s="108"/>
    </row>
    <row r="96" spans="1:1">
      <c r="A96" s="108"/>
    </row>
    <row r="97" spans="1:1">
      <c r="A97" s="108"/>
    </row>
    <row r="98" spans="1:1">
      <c r="A98" s="108"/>
    </row>
    <row r="99" spans="1:1">
      <c r="A99" s="108"/>
    </row>
    <row r="100" spans="1:1">
      <c r="A100" s="108"/>
    </row>
    <row r="101" spans="1:1">
      <c r="A101" s="108"/>
    </row>
    <row r="102" spans="1:1">
      <c r="A102" s="108"/>
    </row>
    <row r="103" spans="1:1">
      <c r="A103" s="108"/>
    </row>
    <row r="104" spans="1:1">
      <c r="A104" s="108"/>
    </row>
    <row r="105" spans="1:1">
      <c r="A105" s="108"/>
    </row>
    <row r="106" spans="1:1">
      <c r="A106" s="108"/>
    </row>
    <row r="107" spans="1:1">
      <c r="A107" s="108"/>
    </row>
    <row r="108" spans="1:1">
      <c r="A108" s="108"/>
    </row>
    <row r="109" spans="1:1">
      <c r="A109" s="108"/>
    </row>
    <row r="110" spans="1:1">
      <c r="A110" s="108"/>
    </row>
    <row r="111" spans="1:1">
      <c r="A111" s="108"/>
    </row>
    <row r="112" spans="1:1">
      <c r="A112" s="108"/>
    </row>
    <row r="113" spans="1:1">
      <c r="A113" s="108"/>
    </row>
    <row r="114" spans="1:1">
      <c r="A114" s="108"/>
    </row>
    <row r="115" spans="1:1">
      <c r="A115" s="108"/>
    </row>
    <row r="116" spans="1:1">
      <c r="A116" s="108"/>
    </row>
    <row r="117" spans="1:1">
      <c r="A117" s="108"/>
    </row>
    <row r="118" spans="1:1">
      <c r="A118" s="108"/>
    </row>
    <row r="119" spans="1:1">
      <c r="A119" s="108"/>
    </row>
    <row r="120" spans="1:1">
      <c r="A120" s="108"/>
    </row>
    <row r="121" spans="1:1">
      <c r="A121" s="108"/>
    </row>
    <row r="122" spans="1:1">
      <c r="A122" s="108"/>
    </row>
    <row r="123" spans="1:1">
      <c r="A123" s="108"/>
    </row>
    <row r="124" spans="1:1">
      <c r="A124" s="108"/>
    </row>
    <row r="125" spans="1:1">
      <c r="A125" s="108"/>
    </row>
    <row r="126" spans="1:1">
      <c r="A126" s="108"/>
    </row>
    <row r="127" spans="1:1">
      <c r="A127" s="108"/>
    </row>
    <row r="128" spans="1:1">
      <c r="A128" s="108"/>
    </row>
    <row r="129" spans="1:1">
      <c r="A129" s="108"/>
    </row>
    <row r="130" spans="1:1">
      <c r="A130" s="108"/>
    </row>
    <row r="131" spans="1:1">
      <c r="A131" s="108"/>
    </row>
    <row r="132" spans="1:1">
      <c r="A132" s="108"/>
    </row>
    <row r="133" spans="1:1">
      <c r="A133" s="108"/>
    </row>
    <row r="134" spans="1:1">
      <c r="A134" s="108"/>
    </row>
    <row r="135" spans="1:1">
      <c r="A135" s="108"/>
    </row>
    <row r="136" spans="1:1">
      <c r="A136" s="108"/>
    </row>
    <row r="137" spans="1:1">
      <c r="A137" s="108"/>
    </row>
    <row r="138" spans="1:1">
      <c r="A138" s="108"/>
    </row>
    <row r="139" spans="1:1">
      <c r="A139" s="108"/>
    </row>
    <row r="140" spans="1:1">
      <c r="A140" s="108"/>
    </row>
    <row r="141" spans="1:1">
      <c r="A141" s="108"/>
    </row>
    <row r="142" spans="1:1">
      <c r="A142" s="108"/>
    </row>
    <row r="143" spans="1:1">
      <c r="A143" s="108"/>
    </row>
    <row r="144" spans="1:1">
      <c r="A144" s="108"/>
    </row>
    <row r="145" spans="1:1">
      <c r="A145" s="108"/>
    </row>
    <row r="146" spans="1:1">
      <c r="A146" s="108"/>
    </row>
    <row r="147" spans="1:1">
      <c r="A147" s="108"/>
    </row>
    <row r="148" spans="1:1">
      <c r="A148" s="108"/>
    </row>
    <row r="149" spans="1:1">
      <c r="A149" s="108"/>
    </row>
    <row r="150" spans="1:1">
      <c r="A150" s="108"/>
    </row>
    <row r="151" spans="1:1">
      <c r="A151" s="108"/>
    </row>
    <row r="152" spans="1:1">
      <c r="A152" s="108"/>
    </row>
    <row r="153" spans="1:1">
      <c r="A153" s="108"/>
    </row>
    <row r="154" spans="1:1">
      <c r="A154" s="108"/>
    </row>
    <row r="155" spans="1:1">
      <c r="A155" s="108"/>
    </row>
    <row r="156" spans="1:1">
      <c r="A156" s="108"/>
    </row>
    <row r="157" spans="1:1">
      <c r="A157" s="108"/>
    </row>
    <row r="158" spans="1:1">
      <c r="A158" s="108"/>
    </row>
    <row r="159" spans="1:1">
      <c r="A159" s="108"/>
    </row>
    <row r="160" spans="1:1">
      <c r="A160" s="108"/>
    </row>
    <row r="161" spans="1:1">
      <c r="A161" s="108"/>
    </row>
    <row r="162" spans="1:1">
      <c r="A162" s="108"/>
    </row>
    <row r="163" spans="1:1">
      <c r="A163" s="108"/>
    </row>
    <row r="164" spans="1:1">
      <c r="A164" s="108"/>
    </row>
    <row r="165" spans="1:1">
      <c r="A165" s="108"/>
    </row>
    <row r="166" spans="1:1">
      <c r="A166" s="108"/>
    </row>
    <row r="167" spans="1:1">
      <c r="A167" s="108"/>
    </row>
    <row r="168" spans="1:1">
      <c r="A168" s="108"/>
    </row>
    <row r="169" spans="1:1">
      <c r="A169" s="108"/>
    </row>
    <row r="170" spans="1:1">
      <c r="A170" s="108"/>
    </row>
    <row r="171" spans="1:1">
      <c r="A171" s="108"/>
    </row>
    <row r="172" spans="1:1">
      <c r="A172" s="108"/>
    </row>
    <row r="173" spans="1:1">
      <c r="A173" s="108"/>
    </row>
    <row r="174" spans="1:1">
      <c r="A174" s="108"/>
    </row>
    <row r="175" spans="1:1">
      <c r="A175" s="108"/>
    </row>
    <row r="176" spans="1:1">
      <c r="A176" s="108"/>
    </row>
    <row r="177" spans="1:1">
      <c r="A177" s="108"/>
    </row>
    <row r="178" spans="1:1">
      <c r="A178" s="108"/>
    </row>
    <row r="179" spans="1:1">
      <c r="A179" s="108"/>
    </row>
    <row r="180" spans="1:1">
      <c r="A180" s="108"/>
    </row>
    <row r="181" spans="1:1">
      <c r="A181" s="108"/>
    </row>
    <row r="182" spans="1:1">
      <c r="A182" s="108"/>
    </row>
    <row r="183" spans="1:1">
      <c r="A183" s="108"/>
    </row>
    <row r="184" spans="1:1">
      <c r="A184" s="108"/>
    </row>
    <row r="185" spans="1:1">
      <c r="A185" s="108"/>
    </row>
    <row r="186" spans="1:1">
      <c r="A186" s="108"/>
    </row>
    <row r="187" spans="1:1">
      <c r="A187" s="108"/>
    </row>
    <row r="188" spans="1:1">
      <c r="A188" s="108"/>
    </row>
    <row r="189" spans="1:1">
      <c r="A189" s="108"/>
    </row>
    <row r="190" spans="1:1">
      <c r="A190" s="108"/>
    </row>
    <row r="191" spans="1:1">
      <c r="A191" s="108"/>
    </row>
    <row r="192" spans="1:1">
      <c r="A192" s="108"/>
    </row>
    <row r="193" spans="1:1">
      <c r="A193" s="108"/>
    </row>
    <row r="194" spans="1:1">
      <c r="A194" s="108"/>
    </row>
    <row r="195" spans="1:1">
      <c r="A195" s="108"/>
    </row>
    <row r="196" spans="1:1">
      <c r="A196" s="108"/>
    </row>
    <row r="197" spans="1:1">
      <c r="A197" s="108"/>
    </row>
    <row r="198" spans="1:1">
      <c r="A198" s="108"/>
    </row>
    <row r="199" spans="1:1">
      <c r="A199" s="108"/>
    </row>
    <row r="200" spans="1:1">
      <c r="A200" s="108"/>
    </row>
    <row r="201" spans="1:1">
      <c r="A201" s="108"/>
    </row>
    <row r="202" spans="1:1">
      <c r="A202" s="108"/>
    </row>
    <row r="203" spans="1:1">
      <c r="A203" s="108"/>
    </row>
    <row r="204" spans="1:1">
      <c r="A204" s="108"/>
    </row>
    <row r="205" spans="1:1">
      <c r="A205" s="108"/>
    </row>
    <row r="206" spans="1:1">
      <c r="A206" s="108"/>
    </row>
    <row r="207" spans="1:1">
      <c r="A207" s="108"/>
    </row>
    <row r="208" spans="1:1">
      <c r="A208" s="108"/>
    </row>
    <row r="209" spans="1:1">
      <c r="A209" s="108"/>
    </row>
    <row r="210" spans="1:1">
      <c r="A210" s="108"/>
    </row>
    <row r="211" spans="1:1">
      <c r="A211" s="108"/>
    </row>
    <row r="212" spans="1:1">
      <c r="A212" s="108"/>
    </row>
    <row r="213" spans="1:1">
      <c r="A213" s="108"/>
    </row>
    <row r="214" spans="1:1">
      <c r="A214" s="108"/>
    </row>
    <row r="215" spans="1:1">
      <c r="A215" s="108"/>
    </row>
    <row r="216" spans="1:1">
      <c r="A216" s="108"/>
    </row>
    <row r="217" spans="1:1">
      <c r="A217" s="108"/>
    </row>
    <row r="218" spans="1:1">
      <c r="A218" s="108"/>
    </row>
    <row r="219" spans="1:1">
      <c r="A219" s="108"/>
    </row>
    <row r="220" spans="1:1">
      <c r="A220" s="108"/>
    </row>
    <row r="221" spans="1:1">
      <c r="A221" s="108"/>
    </row>
    <row r="222" spans="1:1">
      <c r="A222" s="108"/>
    </row>
    <row r="223" spans="1:1">
      <c r="A223" s="108"/>
    </row>
    <row r="224" spans="1:1">
      <c r="A224" s="108"/>
    </row>
    <row r="225" spans="1:1">
      <c r="A225" s="108"/>
    </row>
    <row r="226" spans="1:1">
      <c r="A226" s="108"/>
    </row>
    <row r="227" spans="1:1">
      <c r="A227" s="108"/>
    </row>
    <row r="228" spans="1:1">
      <c r="A228" s="108"/>
    </row>
    <row r="229" spans="1:1">
      <c r="A229" s="108"/>
    </row>
    <row r="230" spans="1:1">
      <c r="A230" s="108"/>
    </row>
    <row r="231" spans="1:1">
      <c r="A231" s="108"/>
    </row>
    <row r="232" spans="1:1">
      <c r="A232" s="108"/>
    </row>
    <row r="233" spans="1:1">
      <c r="A233" s="108"/>
    </row>
    <row r="234" spans="1:1">
      <c r="A234" s="108"/>
    </row>
    <row r="235" spans="1:1">
      <c r="A235" s="108"/>
    </row>
    <row r="236" spans="1:1">
      <c r="A236" s="108"/>
    </row>
    <row r="237" spans="1:1">
      <c r="A237" s="108"/>
    </row>
    <row r="238" spans="1:1">
      <c r="A238" s="108"/>
    </row>
    <row r="239" spans="1:1">
      <c r="A239" s="108"/>
    </row>
    <row r="240" spans="1:1">
      <c r="A240" s="108"/>
    </row>
    <row r="241" spans="1:1">
      <c r="A241" s="108"/>
    </row>
    <row r="242" spans="1:1">
      <c r="A242" s="108"/>
    </row>
    <row r="243" spans="1:1">
      <c r="A243" s="108"/>
    </row>
    <row r="244" spans="1:1">
      <c r="A244" s="108"/>
    </row>
    <row r="245" spans="1:1">
      <c r="A245" s="108"/>
    </row>
    <row r="246" spans="1:1">
      <c r="A246" s="108"/>
    </row>
    <row r="247" spans="1:1">
      <c r="A247" s="108"/>
    </row>
    <row r="248" spans="1:1">
      <c r="A248" s="108"/>
    </row>
    <row r="249" spans="1:1">
      <c r="A249" s="108"/>
    </row>
    <row r="250" spans="1:1">
      <c r="A250" s="108"/>
    </row>
    <row r="251" spans="1:1">
      <c r="A251" s="108"/>
    </row>
    <row r="252" spans="1:1">
      <c r="A252" s="108"/>
    </row>
    <row r="253" spans="1:1">
      <c r="A253" s="108"/>
    </row>
    <row r="254" spans="1:1">
      <c r="A254" s="108"/>
    </row>
    <row r="255" spans="1:1">
      <c r="A255" s="108"/>
    </row>
    <row r="256" spans="1:1">
      <c r="A256" s="108"/>
    </row>
    <row r="257" spans="1:1">
      <c r="A257" s="108"/>
    </row>
    <row r="258" spans="1:1">
      <c r="A258" s="108"/>
    </row>
    <row r="259" spans="1:1">
      <c r="A259" s="108"/>
    </row>
    <row r="260" spans="1:1">
      <c r="A260" s="108"/>
    </row>
    <row r="261" spans="1:1">
      <c r="A261" s="108"/>
    </row>
    <row r="262" spans="1:1">
      <c r="A262" s="108"/>
    </row>
    <row r="263" spans="1:1">
      <c r="A263" s="108"/>
    </row>
    <row r="264" spans="1:1">
      <c r="A264" s="108"/>
    </row>
    <row r="265" spans="1:1">
      <c r="A265" s="108"/>
    </row>
    <row r="266" spans="1:1">
      <c r="A266" s="108"/>
    </row>
    <row r="267" spans="1:1">
      <c r="A267" s="108"/>
    </row>
    <row r="268" spans="1:1">
      <c r="A268" s="108"/>
    </row>
    <row r="269" spans="1:1">
      <c r="A269" s="108"/>
    </row>
    <row r="270" spans="1:1">
      <c r="A270" s="108"/>
    </row>
    <row r="271" spans="1:1">
      <c r="A271" s="108"/>
    </row>
    <row r="272" spans="1:1">
      <c r="A272" s="108"/>
    </row>
    <row r="273" spans="1:1">
      <c r="A273" s="108"/>
    </row>
    <row r="274" spans="1:1">
      <c r="A274" s="108"/>
    </row>
    <row r="275" spans="1:1">
      <c r="A275" s="108"/>
    </row>
    <row r="276" spans="1:1">
      <c r="A276" s="108"/>
    </row>
    <row r="277" spans="1:1">
      <c r="A277" s="108"/>
    </row>
    <row r="278" spans="1:1">
      <c r="A278" s="108"/>
    </row>
    <row r="279" spans="1:1">
      <c r="A279" s="108"/>
    </row>
    <row r="280" spans="1:1">
      <c r="A280" s="108"/>
    </row>
    <row r="281" spans="1:1">
      <c r="A281" s="108"/>
    </row>
    <row r="282" spans="1:1">
      <c r="A282" s="108"/>
    </row>
    <row r="283" spans="1:1">
      <c r="A283" s="108"/>
    </row>
    <row r="284" spans="1:1">
      <c r="A284" s="108"/>
    </row>
    <row r="285" spans="1:1">
      <c r="A285" s="108"/>
    </row>
    <row r="286" spans="1:1">
      <c r="A286" s="108"/>
    </row>
    <row r="287" spans="1:1">
      <c r="A287" s="108"/>
    </row>
    <row r="288" spans="1:1">
      <c r="A288" s="108"/>
    </row>
    <row r="289" spans="1:1">
      <c r="A289" s="108"/>
    </row>
    <row r="290" spans="1:1">
      <c r="A290" s="108"/>
    </row>
    <row r="291" spans="1:1">
      <c r="A291" s="108"/>
    </row>
    <row r="292" spans="1:1">
      <c r="A292" s="108"/>
    </row>
    <row r="293" spans="1:1">
      <c r="A293" s="108"/>
    </row>
    <row r="294" spans="1:1">
      <c r="A294" s="108"/>
    </row>
    <row r="295" spans="1:1">
      <c r="A295" s="108"/>
    </row>
    <row r="296" spans="1:1">
      <c r="A296" s="108"/>
    </row>
    <row r="297" spans="1:1">
      <c r="A297" s="108"/>
    </row>
    <row r="298" spans="1:1">
      <c r="A298" s="108"/>
    </row>
    <row r="299" spans="1:1">
      <c r="A299" s="108"/>
    </row>
    <row r="300" spans="1:1">
      <c r="A300" s="108"/>
    </row>
    <row r="301" spans="1:1">
      <c r="A301" s="108"/>
    </row>
    <row r="302" spans="1:1">
      <c r="A302" s="108"/>
    </row>
    <row r="303" spans="1:1">
      <c r="A303" s="108"/>
    </row>
    <row r="304" spans="1:1">
      <c r="A304" s="108"/>
    </row>
    <row r="305" spans="1:1">
      <c r="A305" s="108"/>
    </row>
    <row r="306" spans="1:1">
      <c r="A306" s="108"/>
    </row>
    <row r="307" spans="1:1">
      <c r="A307" s="108"/>
    </row>
    <row r="308" spans="1:1">
      <c r="A308" s="108"/>
    </row>
    <row r="309" spans="1:1">
      <c r="A309" s="108"/>
    </row>
    <row r="310" spans="1:1">
      <c r="A310" s="108"/>
    </row>
    <row r="311" spans="1:1">
      <c r="A311" s="108"/>
    </row>
    <row r="312" spans="1:1">
      <c r="A312" s="108"/>
    </row>
    <row r="313" spans="1:1">
      <c r="A313" s="108"/>
    </row>
    <row r="314" spans="1:1">
      <c r="A314" s="108"/>
    </row>
    <row r="315" spans="1:1">
      <c r="A315" s="108"/>
    </row>
    <row r="316" spans="1:1">
      <c r="A316" s="108"/>
    </row>
    <row r="317" spans="1:1">
      <c r="A317" s="108"/>
    </row>
    <row r="318" spans="1:1">
      <c r="A318" s="108"/>
    </row>
    <row r="319" spans="1:1">
      <c r="A319" s="108"/>
    </row>
    <row r="320" spans="1:1">
      <c r="A320" s="108"/>
    </row>
    <row r="321" spans="1:1">
      <c r="A321" s="108"/>
    </row>
    <row r="322" spans="1:1">
      <c r="A322" s="108"/>
    </row>
    <row r="323" spans="1:1">
      <c r="A323" s="108"/>
    </row>
    <row r="324" spans="1:1">
      <c r="A324" s="108"/>
    </row>
    <row r="325" spans="1:1">
      <c r="A325" s="108"/>
    </row>
    <row r="326" spans="1:1">
      <c r="A326" s="108"/>
    </row>
    <row r="327" spans="1:1">
      <c r="A327" s="108"/>
    </row>
    <row r="328" spans="1:1">
      <c r="A328" s="108"/>
    </row>
    <row r="329" spans="1:1">
      <c r="A329" s="108"/>
    </row>
    <row r="330" spans="1:1">
      <c r="A330" s="108"/>
    </row>
    <row r="331" spans="1:1">
      <c r="A331" s="108"/>
    </row>
    <row r="332" spans="1:1">
      <c r="A332" s="108"/>
    </row>
    <row r="333" spans="1:1">
      <c r="A333" s="108"/>
    </row>
    <row r="334" spans="1:1">
      <c r="A334" s="108"/>
    </row>
    <row r="335" spans="1:1">
      <c r="A335" s="108"/>
    </row>
    <row r="336" spans="1:1">
      <c r="A336" s="108"/>
    </row>
    <row r="337" spans="1:1">
      <c r="A337" s="108"/>
    </row>
    <row r="338" spans="1:1">
      <c r="A338" s="108"/>
    </row>
    <row r="339" spans="1:1">
      <c r="A339" s="108"/>
    </row>
    <row r="340" spans="1:1">
      <c r="A340" s="108"/>
    </row>
    <row r="341" spans="1:1">
      <c r="A341" s="108"/>
    </row>
    <row r="342" spans="1:1">
      <c r="A342" s="108"/>
    </row>
    <row r="343" spans="1:1">
      <c r="A343" s="108"/>
    </row>
    <row r="344" spans="1:1">
      <c r="A344" s="108"/>
    </row>
    <row r="345" spans="1:1">
      <c r="A345" s="108"/>
    </row>
    <row r="346" spans="1:1">
      <c r="A346" s="108"/>
    </row>
    <row r="347" spans="1:1">
      <c r="A347" s="108"/>
    </row>
    <row r="348" spans="1:1">
      <c r="A348" s="108"/>
    </row>
    <row r="349" spans="1:1">
      <c r="A349" s="108"/>
    </row>
    <row r="350" spans="1:1">
      <c r="A350" s="108"/>
    </row>
    <row r="351" spans="1:1">
      <c r="A351" s="108"/>
    </row>
    <row r="352" spans="1:1">
      <c r="A352" s="108"/>
    </row>
    <row r="353" spans="1:1">
      <c r="A353" s="108"/>
    </row>
    <row r="354" spans="1:1">
      <c r="A354" s="108"/>
    </row>
    <row r="355" spans="1:1">
      <c r="A355" s="108"/>
    </row>
    <row r="356" spans="1:1">
      <c r="A356" s="108"/>
    </row>
    <row r="357" spans="1:1">
      <c r="A357" s="108"/>
    </row>
    <row r="358" spans="1:1">
      <c r="A358" s="108"/>
    </row>
    <row r="359" spans="1:1">
      <c r="A359" s="108"/>
    </row>
    <row r="360" spans="1:1">
      <c r="A360" s="108"/>
    </row>
    <row r="361" spans="1:1">
      <c r="A361" s="108"/>
    </row>
    <row r="362" spans="1:1">
      <c r="A362" s="108"/>
    </row>
    <row r="363" spans="1:1">
      <c r="A363" s="108"/>
    </row>
    <row r="364" spans="1:1">
      <c r="A364" s="108"/>
    </row>
    <row r="365" spans="1:1">
      <c r="A365" s="108"/>
    </row>
    <row r="366" spans="1:1">
      <c r="A366" s="108"/>
    </row>
    <row r="367" spans="1:1">
      <c r="A367" s="108"/>
    </row>
    <row r="368" spans="1:1">
      <c r="A368" s="108"/>
    </row>
    <row r="369" spans="1:1">
      <c r="A369" s="108"/>
    </row>
    <row r="370" spans="1:1">
      <c r="A370" s="108"/>
    </row>
    <row r="371" spans="1:1">
      <c r="A371" s="108"/>
    </row>
    <row r="372" spans="1:1">
      <c r="A372" s="108"/>
    </row>
    <row r="373" spans="1:1">
      <c r="A373" s="108"/>
    </row>
    <row r="374" spans="1:1">
      <c r="A374" s="108"/>
    </row>
    <row r="375" spans="1:1">
      <c r="A375" s="108"/>
    </row>
    <row r="376" spans="1:1">
      <c r="A376" s="108"/>
    </row>
    <row r="377" spans="1:1">
      <c r="A377" s="108"/>
    </row>
    <row r="378" spans="1:1">
      <c r="A378" s="108"/>
    </row>
    <row r="379" spans="1:1">
      <c r="A379" s="108"/>
    </row>
    <row r="380" spans="1:1">
      <c r="A380" s="108"/>
    </row>
    <row r="381" spans="1:1">
      <c r="A381" s="108"/>
    </row>
    <row r="382" spans="1:1">
      <c r="A382" s="108"/>
    </row>
    <row r="383" spans="1:1">
      <c r="A383" s="108"/>
    </row>
    <row r="384" spans="1:1">
      <c r="A384" s="108"/>
    </row>
    <row r="385" spans="1:1">
      <c r="A385" s="108"/>
    </row>
    <row r="386" spans="1:1">
      <c r="A386" s="108"/>
    </row>
    <row r="387" spans="1:1">
      <c r="A387" s="108"/>
    </row>
    <row r="388" spans="1:1">
      <c r="A388" s="108"/>
    </row>
    <row r="389" spans="1:1">
      <c r="A389" s="108"/>
    </row>
    <row r="390" spans="1:1">
      <c r="A390" s="108"/>
    </row>
    <row r="391" spans="1:1">
      <c r="A391" s="108"/>
    </row>
    <row r="392" spans="1:1">
      <c r="A392" s="108"/>
    </row>
    <row r="393" spans="1:1">
      <c r="A393" s="108"/>
    </row>
    <row r="394" spans="1:1">
      <c r="A394" s="108"/>
    </row>
    <row r="395" spans="1:1">
      <c r="A395" s="108"/>
    </row>
    <row r="396" spans="1:1">
      <c r="A396" s="108"/>
    </row>
    <row r="397" spans="1:1">
      <c r="A397" s="108"/>
    </row>
    <row r="398" spans="1:1">
      <c r="A398" s="108"/>
    </row>
    <row r="399" spans="1:1">
      <c r="A399" s="108"/>
    </row>
    <row r="400" spans="1:1">
      <c r="A400" s="108"/>
    </row>
    <row r="401" spans="1:1">
      <c r="A401" s="108"/>
    </row>
    <row r="402" spans="1:1">
      <c r="A402" s="108"/>
    </row>
    <row r="403" spans="1:1">
      <c r="A403" s="108"/>
    </row>
    <row r="404" spans="1:1">
      <c r="A404" s="108"/>
    </row>
    <row r="405" spans="1:1">
      <c r="A405" s="108"/>
    </row>
    <row r="406" spans="1:1">
      <c r="A406" s="108"/>
    </row>
    <row r="407" spans="1:1">
      <c r="A407" s="108"/>
    </row>
    <row r="408" spans="1:1">
      <c r="A408" s="108"/>
    </row>
    <row r="409" spans="1:1">
      <c r="A409" s="108"/>
    </row>
    <row r="410" spans="1:1">
      <c r="A410" s="108"/>
    </row>
    <row r="411" spans="1:1">
      <c r="A411" s="108"/>
    </row>
    <row r="412" spans="1:1">
      <c r="A412" s="108"/>
    </row>
    <row r="413" spans="1:1">
      <c r="A413" s="108"/>
    </row>
    <row r="414" spans="1:1">
      <c r="A414" s="108"/>
    </row>
    <row r="415" spans="1:1">
      <c r="A415" s="108"/>
    </row>
    <row r="416" spans="1:1">
      <c r="A416" s="108"/>
    </row>
    <row r="417" spans="1:1">
      <c r="A417" s="108"/>
    </row>
    <row r="418" spans="1:1">
      <c r="A418" s="108"/>
    </row>
    <row r="419" spans="1:1">
      <c r="A419" s="108"/>
    </row>
    <row r="420" spans="1:1">
      <c r="A420" s="108"/>
    </row>
    <row r="421" spans="1:1">
      <c r="A421" s="108"/>
    </row>
    <row r="422" spans="1:1">
      <c r="A422" s="108"/>
    </row>
    <row r="423" spans="1:1">
      <c r="A423" s="108"/>
    </row>
    <row r="424" spans="1:1">
      <c r="A424" s="108"/>
    </row>
    <row r="425" spans="1:1">
      <c r="A425" s="108"/>
    </row>
    <row r="426" spans="1:1">
      <c r="A426" s="108"/>
    </row>
    <row r="427" spans="1:1">
      <c r="A427" s="108"/>
    </row>
    <row r="428" spans="1:1">
      <c r="A428" s="108"/>
    </row>
    <row r="429" spans="1:1">
      <c r="A429" s="108"/>
    </row>
    <row r="430" spans="1:1">
      <c r="A430" s="108"/>
    </row>
    <row r="431" spans="1:1">
      <c r="A431" s="108"/>
    </row>
    <row r="432" spans="1:1">
      <c r="A432" s="108"/>
    </row>
    <row r="433" spans="1:1">
      <c r="A433" s="108"/>
    </row>
    <row r="434" spans="1:1">
      <c r="A434" s="108"/>
    </row>
    <row r="435" spans="1:1">
      <c r="A435" s="108"/>
    </row>
    <row r="436" spans="1:1">
      <c r="A436" s="108"/>
    </row>
    <row r="437" spans="1:1">
      <c r="A437" s="108"/>
    </row>
    <row r="438" spans="1:1">
      <c r="A438" s="108"/>
    </row>
    <row r="439" spans="1:1">
      <c r="A439" s="108"/>
    </row>
    <row r="440" spans="1:1">
      <c r="A440" s="108"/>
    </row>
    <row r="441" spans="1:1">
      <c r="A441" s="108"/>
    </row>
    <row r="442" spans="1:1">
      <c r="A442" s="108"/>
    </row>
    <row r="443" spans="1:1">
      <c r="A443" s="108"/>
    </row>
    <row r="444" spans="1:1">
      <c r="A444" s="108"/>
    </row>
    <row r="445" spans="1:1">
      <c r="A445" s="108"/>
    </row>
    <row r="446" spans="1:1">
      <c r="A446" s="108"/>
    </row>
    <row r="447" spans="1:1">
      <c r="A447" s="108"/>
    </row>
    <row r="448" spans="1:1">
      <c r="A448" s="108"/>
    </row>
    <row r="449" spans="1:1">
      <c r="A449" s="108"/>
    </row>
    <row r="450" spans="1:1">
      <c r="A450" s="108"/>
    </row>
    <row r="451" spans="1:1">
      <c r="A451" s="108"/>
    </row>
    <row r="452" spans="1:1">
      <c r="A452" s="108"/>
    </row>
    <row r="453" spans="1:1">
      <c r="A453" s="108"/>
    </row>
    <row r="454" spans="1:1">
      <c r="A454" s="108"/>
    </row>
    <row r="455" spans="1:1">
      <c r="A455" s="108"/>
    </row>
    <row r="456" spans="1:1">
      <c r="A456" s="108"/>
    </row>
    <row r="457" spans="1:1">
      <c r="A457" s="108"/>
    </row>
    <row r="458" spans="1:1">
      <c r="A458" s="108"/>
    </row>
    <row r="459" spans="1:1">
      <c r="A459" s="108"/>
    </row>
    <row r="460" spans="1:1">
      <c r="A460" s="108"/>
    </row>
    <row r="461" spans="1:1">
      <c r="A461" s="108"/>
    </row>
    <row r="462" spans="1:1">
      <c r="A462" s="108"/>
    </row>
    <row r="463" spans="1:1">
      <c r="A463" s="108"/>
    </row>
    <row r="464" spans="1:1">
      <c r="A464" s="108"/>
    </row>
    <row r="465" spans="1:1">
      <c r="A465" s="108"/>
    </row>
    <row r="466" spans="1:1">
      <c r="A466" s="108"/>
    </row>
    <row r="467" spans="1:1">
      <c r="A467" s="108"/>
    </row>
    <row r="468" spans="1:1">
      <c r="A468" s="108"/>
    </row>
    <row r="469" spans="1:1">
      <c r="A469" s="108"/>
    </row>
    <row r="470" spans="1:1">
      <c r="A470" s="108"/>
    </row>
    <row r="471" spans="1:1">
      <c r="A471" s="108"/>
    </row>
    <row r="472" spans="1:1">
      <c r="A472" s="108"/>
    </row>
    <row r="473" spans="1:1">
      <c r="A473" s="108"/>
    </row>
    <row r="474" spans="1:1">
      <c r="A474" s="108"/>
    </row>
    <row r="475" spans="1:1">
      <c r="A475" s="108"/>
    </row>
    <row r="476" spans="1:1">
      <c r="A476" s="108"/>
    </row>
    <row r="477" spans="1:1">
      <c r="A477" s="108"/>
    </row>
    <row r="478" spans="1:1">
      <c r="A478" s="108"/>
    </row>
    <row r="479" spans="1:1">
      <c r="A479" s="108"/>
    </row>
    <row r="480" spans="1:1">
      <c r="A480" s="108"/>
    </row>
    <row r="481" spans="1:1">
      <c r="A481" s="108"/>
    </row>
    <row r="482" spans="1:1">
      <c r="A482" s="108"/>
    </row>
    <row r="483" spans="1:1">
      <c r="A483" s="108"/>
    </row>
    <row r="484" spans="1:1">
      <c r="A484" s="108"/>
    </row>
    <row r="485" spans="1:1">
      <c r="A485" s="108"/>
    </row>
    <row r="486" spans="1:1">
      <c r="A486" s="108"/>
    </row>
    <row r="487" spans="1:1">
      <c r="A487" s="108"/>
    </row>
    <row r="488" spans="1:1">
      <c r="A488" s="108"/>
    </row>
    <row r="489" spans="1:1">
      <c r="A489" s="108"/>
    </row>
    <row r="490" spans="1:1">
      <c r="A490" s="108"/>
    </row>
    <row r="491" spans="1:1">
      <c r="A491" s="108"/>
    </row>
    <row r="492" spans="1:1">
      <c r="A492" s="108"/>
    </row>
    <row r="493" spans="1:1">
      <c r="A493" s="108"/>
    </row>
    <row r="494" spans="1:1">
      <c r="A494" s="108"/>
    </row>
    <row r="495" spans="1:1">
      <c r="A495" s="108"/>
    </row>
    <row r="496" spans="1:1">
      <c r="A496" s="108"/>
    </row>
    <row r="497" spans="1:1">
      <c r="A497" s="108"/>
    </row>
    <row r="498" spans="1:1">
      <c r="A498" s="108"/>
    </row>
    <row r="499" spans="1:1">
      <c r="A499" s="108"/>
    </row>
    <row r="500" spans="1:1">
      <c r="A500" s="108"/>
    </row>
    <row r="501" spans="1:1">
      <c r="A501" s="108"/>
    </row>
    <row r="502" spans="1:1">
      <c r="A502" s="108"/>
    </row>
    <row r="503" spans="1:1">
      <c r="A503" s="108"/>
    </row>
    <row r="504" spans="1:1">
      <c r="A504" s="108"/>
    </row>
    <row r="505" spans="1:1">
      <c r="A505" s="108"/>
    </row>
    <row r="506" spans="1:1">
      <c r="A506" s="108"/>
    </row>
    <row r="507" spans="1:1">
      <c r="A507" s="108"/>
    </row>
    <row r="508" spans="1:1">
      <c r="A508" s="108"/>
    </row>
    <row r="509" spans="1:1">
      <c r="A509" s="108"/>
    </row>
    <row r="510" spans="1:1">
      <c r="A510" s="108"/>
    </row>
    <row r="511" spans="1:1">
      <c r="A511" s="108"/>
    </row>
    <row r="512" spans="1:1">
      <c r="A512" s="108"/>
    </row>
    <row r="513" spans="1:1">
      <c r="A513" s="108"/>
    </row>
    <row r="514" spans="1:1">
      <c r="A514" s="108"/>
    </row>
    <row r="515" spans="1:1">
      <c r="A515" s="108"/>
    </row>
    <row r="516" spans="1:1">
      <c r="A516" s="108"/>
    </row>
    <row r="517" spans="1:1">
      <c r="A517" s="108"/>
    </row>
    <row r="518" spans="1:1">
      <c r="A518" s="108"/>
    </row>
    <row r="519" spans="1:1">
      <c r="A519" s="108"/>
    </row>
    <row r="520" spans="1:1">
      <c r="A520" s="108"/>
    </row>
    <row r="521" spans="1:1">
      <c r="A521" s="108"/>
    </row>
    <row r="522" spans="1:1">
      <c r="A522" s="108"/>
    </row>
    <row r="523" spans="1:1">
      <c r="A523" s="108"/>
    </row>
    <row r="524" spans="1:1">
      <c r="A524" s="108"/>
    </row>
    <row r="525" spans="1:1">
      <c r="A525" s="108"/>
    </row>
    <row r="526" spans="1:1">
      <c r="A526" s="108"/>
    </row>
    <row r="527" spans="1:1">
      <c r="A527" s="108"/>
    </row>
    <row r="528" spans="1:1">
      <c r="A528" s="108"/>
    </row>
    <row r="529" spans="1:1">
      <c r="A529" s="108"/>
    </row>
    <row r="530" spans="1:1">
      <c r="A530" s="108"/>
    </row>
    <row r="531" spans="1:1">
      <c r="A531" s="108"/>
    </row>
    <row r="532" spans="1:1">
      <c r="A532" s="108"/>
    </row>
    <row r="533" spans="1:1">
      <c r="A533" s="108"/>
    </row>
    <row r="534" spans="1:1">
      <c r="A534" s="108"/>
    </row>
    <row r="535" spans="1:1">
      <c r="A535" s="108"/>
    </row>
    <row r="536" spans="1:1">
      <c r="A536" s="108"/>
    </row>
    <row r="537" spans="1:1">
      <c r="A537" s="108"/>
    </row>
    <row r="538" spans="1:1">
      <c r="A538" s="108"/>
    </row>
    <row r="539" spans="1:1">
      <c r="A539" s="108"/>
    </row>
    <row r="540" spans="1:1">
      <c r="A540" s="108"/>
    </row>
    <row r="541" spans="1:1">
      <c r="A541" s="108"/>
    </row>
    <row r="542" spans="1:1">
      <c r="A542" s="108"/>
    </row>
    <row r="543" spans="1:1">
      <c r="A543" s="108"/>
    </row>
    <row r="544" spans="1:1">
      <c r="A544" s="108"/>
    </row>
    <row r="545" spans="1:1">
      <c r="A545" s="108"/>
    </row>
    <row r="546" spans="1:1">
      <c r="A546" s="108"/>
    </row>
    <row r="547" spans="1:1">
      <c r="A547" s="108"/>
    </row>
    <row r="548" spans="1:1">
      <c r="A548" s="108"/>
    </row>
    <row r="549" spans="1:1">
      <c r="A549" s="108"/>
    </row>
    <row r="550" spans="1:1">
      <c r="A550" s="108"/>
    </row>
    <row r="551" spans="1:1">
      <c r="A551" s="108"/>
    </row>
    <row r="552" spans="1:1">
      <c r="A552" s="108"/>
    </row>
    <row r="553" spans="1:1">
      <c r="A553" s="108"/>
    </row>
    <row r="554" spans="1:1">
      <c r="A554" s="108"/>
    </row>
    <row r="555" spans="1:1">
      <c r="A555" s="108"/>
    </row>
    <row r="556" spans="1:1">
      <c r="A556" s="108"/>
    </row>
    <row r="557" spans="1:1">
      <c r="A557" s="108"/>
    </row>
    <row r="558" spans="1:1">
      <c r="A558" s="108"/>
    </row>
    <row r="559" spans="1:1">
      <c r="A559" s="108"/>
    </row>
    <row r="560" spans="1:1">
      <c r="A560" s="108"/>
    </row>
    <row r="561" spans="1:1">
      <c r="A561" s="108"/>
    </row>
    <row r="562" spans="1:1">
      <c r="A562" s="108"/>
    </row>
    <row r="563" spans="1:1">
      <c r="A563" s="108"/>
    </row>
    <row r="564" spans="1:1">
      <c r="A564" s="108"/>
    </row>
    <row r="565" spans="1:1">
      <c r="A565" s="108"/>
    </row>
    <row r="566" spans="1:1">
      <c r="A566" s="108"/>
    </row>
    <row r="567" spans="1:1">
      <c r="A567" s="108"/>
    </row>
    <row r="568" spans="1:1">
      <c r="A568" s="108"/>
    </row>
    <row r="569" spans="1:1">
      <c r="A569" s="108"/>
    </row>
    <row r="570" spans="1:1">
      <c r="A570" s="108"/>
    </row>
    <row r="571" spans="1:1">
      <c r="A571" s="108"/>
    </row>
    <row r="572" spans="1:1">
      <c r="A572" s="108"/>
    </row>
    <row r="573" spans="1:1">
      <c r="A573" s="108"/>
    </row>
    <row r="574" spans="1:1">
      <c r="A574" s="108"/>
    </row>
    <row r="575" spans="1:1">
      <c r="A575" s="108"/>
    </row>
    <row r="576" spans="1:1">
      <c r="A576" s="108"/>
    </row>
    <row r="577" spans="1:1">
      <c r="A577" s="108"/>
    </row>
    <row r="578" spans="1:1">
      <c r="A578" s="108"/>
    </row>
    <row r="579" spans="1:1">
      <c r="A579" s="108"/>
    </row>
    <row r="580" spans="1:1">
      <c r="A580" s="108"/>
    </row>
    <row r="581" spans="1:1">
      <c r="A581" s="108"/>
    </row>
    <row r="582" spans="1:1">
      <c r="A582" s="108"/>
    </row>
    <row r="583" spans="1:1">
      <c r="A583" s="108"/>
    </row>
    <row r="584" spans="1:1">
      <c r="A584" s="108"/>
    </row>
    <row r="585" spans="1:1">
      <c r="A585" s="108"/>
    </row>
    <row r="586" spans="1:1">
      <c r="A586" s="108"/>
    </row>
    <row r="587" spans="1:1">
      <c r="A587" s="108"/>
    </row>
    <row r="588" spans="1:1">
      <c r="A588" s="108"/>
    </row>
    <row r="589" spans="1:1">
      <c r="A589" s="108"/>
    </row>
    <row r="590" spans="1:1">
      <c r="A590" s="108"/>
    </row>
    <row r="591" spans="1:1">
      <c r="A591" s="108"/>
    </row>
    <row r="592" spans="1:1">
      <c r="A592" s="108"/>
    </row>
    <row r="593" spans="1:1">
      <c r="A593" s="108"/>
    </row>
    <row r="594" spans="1:1">
      <c r="A594" s="108"/>
    </row>
    <row r="595" spans="1:1">
      <c r="A595" s="108"/>
    </row>
    <row r="596" spans="1:1">
      <c r="A596" s="108"/>
    </row>
    <row r="597" spans="1:1">
      <c r="A597" s="108"/>
    </row>
    <row r="598" spans="1:1">
      <c r="A598" s="108"/>
    </row>
    <row r="599" spans="1:1">
      <c r="A599" s="108"/>
    </row>
    <row r="600" spans="1:1">
      <c r="A600" s="108"/>
    </row>
    <row r="601" spans="1:1">
      <c r="A601" s="108"/>
    </row>
    <row r="602" spans="1:1">
      <c r="A602" s="108"/>
    </row>
    <row r="603" spans="1:1">
      <c r="A603" s="108"/>
    </row>
    <row r="604" spans="1:1">
      <c r="A604" s="108"/>
    </row>
    <row r="605" spans="1:1">
      <c r="A605" s="108"/>
    </row>
    <row r="606" spans="1:1">
      <c r="A606" s="108"/>
    </row>
    <row r="607" spans="1:1">
      <c r="A607" s="108"/>
    </row>
    <row r="608" spans="1:1">
      <c r="A608" s="108"/>
    </row>
    <row r="609" spans="1:1">
      <c r="A609" s="108"/>
    </row>
    <row r="610" spans="1:1">
      <c r="A610" s="108"/>
    </row>
    <row r="611" spans="1:1">
      <c r="A611" s="108"/>
    </row>
    <row r="612" spans="1:1">
      <c r="A612" s="108"/>
    </row>
    <row r="613" spans="1:1">
      <c r="A613" s="108"/>
    </row>
    <row r="614" spans="1:1">
      <c r="A614" s="108"/>
    </row>
    <row r="615" spans="1:1">
      <c r="A615" s="108"/>
    </row>
    <row r="616" spans="1:1">
      <c r="A616" s="108"/>
    </row>
    <row r="617" spans="1:1">
      <c r="A617" s="108"/>
    </row>
    <row r="618" spans="1:1">
      <c r="A618" s="108"/>
    </row>
    <row r="619" spans="1:1">
      <c r="A619" s="108"/>
    </row>
    <row r="620" spans="1:1">
      <c r="A620" s="108"/>
    </row>
    <row r="621" spans="1:1">
      <c r="A621" s="108"/>
    </row>
    <row r="622" spans="1:1">
      <c r="A622" s="108"/>
    </row>
    <row r="623" spans="1:1">
      <c r="A623" s="108"/>
    </row>
    <row r="624" spans="1:1">
      <c r="A624" s="108"/>
    </row>
    <row r="625" spans="1:1">
      <c r="A625" s="108"/>
    </row>
    <row r="626" spans="1:1">
      <c r="A626" s="108"/>
    </row>
    <row r="627" spans="1:1">
      <c r="A627" s="108"/>
    </row>
    <row r="628" spans="1:1">
      <c r="A628" s="108"/>
    </row>
    <row r="629" spans="1:1">
      <c r="A629" s="108"/>
    </row>
    <row r="630" spans="1:1">
      <c r="A630" s="108"/>
    </row>
    <row r="631" spans="1:1">
      <c r="A631" s="108"/>
    </row>
    <row r="632" spans="1:1">
      <c r="A632" s="108"/>
    </row>
    <row r="633" spans="1:1">
      <c r="A633" s="108"/>
    </row>
    <row r="634" spans="1:1">
      <c r="A634" s="108"/>
    </row>
    <row r="635" spans="1:1">
      <c r="A635" s="108"/>
    </row>
    <row r="636" spans="1:1">
      <c r="A636" s="108"/>
    </row>
    <row r="637" spans="1:1">
      <c r="A637" s="108"/>
    </row>
    <row r="638" spans="1:1">
      <c r="A638" s="108"/>
    </row>
    <row r="639" spans="1:1">
      <c r="A639" s="108"/>
    </row>
    <row r="640" spans="1:1">
      <c r="A640" s="108"/>
    </row>
    <row r="641" spans="1:1">
      <c r="A641" s="108"/>
    </row>
    <row r="642" spans="1:1">
      <c r="A642" s="108"/>
    </row>
    <row r="643" spans="1:1">
      <c r="A643" s="108"/>
    </row>
    <row r="644" spans="1:1">
      <c r="A644" s="108"/>
    </row>
    <row r="645" spans="1:1">
      <c r="A645" s="108"/>
    </row>
    <row r="646" spans="1:1">
      <c r="A646" s="108"/>
    </row>
    <row r="647" spans="1:1">
      <c r="A647" s="108"/>
    </row>
    <row r="648" spans="1:1">
      <c r="A648" s="108"/>
    </row>
    <row r="649" spans="1:1">
      <c r="A649" s="108"/>
    </row>
    <row r="650" spans="1:1">
      <c r="A650" s="108"/>
    </row>
    <row r="651" spans="1:1">
      <c r="A651" s="108"/>
    </row>
    <row r="652" spans="1:1">
      <c r="A652" s="108"/>
    </row>
    <row r="653" spans="1:1">
      <c r="A653" s="108"/>
    </row>
    <row r="654" spans="1:1">
      <c r="A654" s="108"/>
    </row>
    <row r="655" spans="1:1">
      <c r="A655" s="108"/>
    </row>
    <row r="656" spans="1:1">
      <c r="A656" s="108"/>
    </row>
    <row r="657" spans="1:1">
      <c r="A657" s="108"/>
    </row>
    <row r="658" spans="1:1">
      <c r="A658" s="108"/>
    </row>
    <row r="659" spans="1:1">
      <c r="A659" s="108"/>
    </row>
    <row r="660" spans="1:1">
      <c r="A660" s="108"/>
    </row>
    <row r="661" spans="1:1">
      <c r="A661" s="108"/>
    </row>
    <row r="662" spans="1:1">
      <c r="A662" s="108"/>
    </row>
    <row r="663" spans="1:1">
      <c r="A663" s="108"/>
    </row>
    <row r="664" spans="1:1">
      <c r="A664" s="108"/>
    </row>
    <row r="665" spans="1:1">
      <c r="A665" s="108"/>
    </row>
    <row r="666" spans="1:1">
      <c r="A666" s="108"/>
    </row>
    <row r="667" spans="1:1">
      <c r="A667" s="108"/>
    </row>
    <row r="668" spans="1:1">
      <c r="A668" s="108"/>
    </row>
    <row r="669" spans="1:1">
      <c r="A669" s="108"/>
    </row>
    <row r="670" spans="1:1">
      <c r="A670" s="108"/>
    </row>
    <row r="671" spans="1:1">
      <c r="A671" s="108"/>
    </row>
    <row r="672" spans="1:1">
      <c r="A672" s="108"/>
    </row>
    <row r="673" spans="1:1">
      <c r="A673" s="108"/>
    </row>
    <row r="674" spans="1:1">
      <c r="A674" s="108"/>
    </row>
    <row r="675" spans="1:1">
      <c r="A675" s="108"/>
    </row>
    <row r="676" spans="1:1">
      <c r="A676" s="108"/>
    </row>
    <row r="677" spans="1:1">
      <c r="A677" s="108"/>
    </row>
    <row r="678" spans="1:1">
      <c r="A678" s="108"/>
    </row>
    <row r="679" spans="1:1">
      <c r="A679" s="108"/>
    </row>
    <row r="680" spans="1:1">
      <c r="A680" s="108"/>
    </row>
    <row r="681" spans="1:1">
      <c r="A681" s="108"/>
    </row>
    <row r="682" spans="1:1">
      <c r="A682" s="108"/>
    </row>
    <row r="683" spans="1:1">
      <c r="A683" s="108"/>
    </row>
    <row r="684" spans="1:1">
      <c r="A684" s="108"/>
    </row>
    <row r="685" spans="1:1">
      <c r="A685" s="108"/>
    </row>
    <row r="686" spans="1:1">
      <c r="A686" s="108"/>
    </row>
    <row r="687" spans="1:1">
      <c r="A687" s="108"/>
    </row>
    <row r="688" spans="1:1">
      <c r="A688" s="108"/>
    </row>
    <row r="689" spans="1:1">
      <c r="A689" s="108"/>
    </row>
    <row r="690" spans="1:1">
      <c r="A690" s="108"/>
    </row>
    <row r="691" spans="1:1">
      <c r="A691" s="108"/>
    </row>
    <row r="692" spans="1:1">
      <c r="A692" s="108"/>
    </row>
    <row r="693" spans="1:1">
      <c r="A693" s="108"/>
    </row>
    <row r="694" spans="1:1">
      <c r="A694" s="108"/>
    </row>
    <row r="695" spans="1:1">
      <c r="A695" s="108"/>
    </row>
    <row r="696" spans="1:1">
      <c r="A696" s="108"/>
    </row>
    <row r="697" spans="1:1">
      <c r="A697" s="108"/>
    </row>
    <row r="698" spans="1:1">
      <c r="A698" s="108"/>
    </row>
    <row r="699" spans="1:1">
      <c r="A699" s="108"/>
    </row>
    <row r="700" spans="1:1">
      <c r="A700" s="108"/>
    </row>
    <row r="701" spans="1:1">
      <c r="A701" s="108"/>
    </row>
    <row r="702" spans="1:1">
      <c r="A702" s="108"/>
    </row>
    <row r="703" spans="1:1">
      <c r="A703" s="108"/>
    </row>
    <row r="704" spans="1:1">
      <c r="A704" s="108"/>
    </row>
    <row r="705" spans="1:1">
      <c r="A705" s="108"/>
    </row>
    <row r="706" spans="1:1">
      <c r="A706" s="108"/>
    </row>
    <row r="707" spans="1:1">
      <c r="A707" s="108"/>
    </row>
    <row r="708" spans="1:1">
      <c r="A708" s="108"/>
    </row>
    <row r="709" spans="1:1">
      <c r="A709" s="108"/>
    </row>
    <row r="710" spans="1:1">
      <c r="A710" s="108"/>
    </row>
    <row r="711" spans="1:1">
      <c r="A711" s="108"/>
    </row>
    <row r="712" spans="1:1">
      <c r="A712" s="108"/>
    </row>
    <row r="713" spans="1:1">
      <c r="A713" s="108"/>
    </row>
    <row r="714" spans="1:1">
      <c r="A714" s="108"/>
    </row>
    <row r="715" spans="1:1">
      <c r="A715" s="108"/>
    </row>
    <row r="716" spans="1:1">
      <c r="A716" s="108"/>
    </row>
    <row r="717" spans="1:1">
      <c r="A717" s="108"/>
    </row>
    <row r="718" spans="1:1">
      <c r="A718" s="108"/>
    </row>
    <row r="719" spans="1:1">
      <c r="A719" s="108"/>
    </row>
    <row r="720" spans="1:1">
      <c r="A720" s="108"/>
    </row>
    <row r="721" spans="1:1">
      <c r="A721" s="108"/>
    </row>
    <row r="722" spans="1:1">
      <c r="A722" s="108"/>
    </row>
    <row r="723" spans="1:1">
      <c r="A723" s="108"/>
    </row>
    <row r="724" spans="1:1">
      <c r="A724" s="108"/>
    </row>
    <row r="725" spans="1:1">
      <c r="A725" s="108"/>
    </row>
    <row r="726" spans="1:1">
      <c r="A726" s="108"/>
    </row>
    <row r="727" spans="1:1">
      <c r="A727" s="108"/>
    </row>
    <row r="728" spans="1:1">
      <c r="A728" s="108"/>
    </row>
    <row r="729" spans="1:1">
      <c r="A729" s="108"/>
    </row>
    <row r="730" spans="1:1">
      <c r="A730" s="108"/>
    </row>
    <row r="731" spans="1:1">
      <c r="A731" s="108"/>
    </row>
    <row r="732" spans="1:1">
      <c r="A732" s="108"/>
    </row>
    <row r="733" spans="1:1">
      <c r="A733" s="108"/>
    </row>
    <row r="734" spans="1:1">
      <c r="A734" s="108"/>
    </row>
    <row r="735" spans="1:1">
      <c r="A735" s="108"/>
    </row>
    <row r="736" spans="1:1">
      <c r="A736" s="108"/>
    </row>
    <row r="737" spans="1:1">
      <c r="A737" s="108"/>
    </row>
    <row r="738" spans="1:1">
      <c r="A738" s="108"/>
    </row>
    <row r="739" spans="1:1">
      <c r="A739" s="108"/>
    </row>
    <row r="740" spans="1:1">
      <c r="A740" s="108"/>
    </row>
    <row r="741" spans="1:1">
      <c r="A741" s="108"/>
    </row>
    <row r="742" spans="1:1">
      <c r="A742" s="108"/>
    </row>
    <row r="743" spans="1:1">
      <c r="A743" s="108"/>
    </row>
    <row r="744" spans="1:1">
      <c r="A744" s="108"/>
    </row>
    <row r="745" spans="1:1">
      <c r="A745" s="108"/>
    </row>
    <row r="746" spans="1:1">
      <c r="A746" s="108"/>
    </row>
    <row r="747" spans="1:1">
      <c r="A747" s="108"/>
    </row>
    <row r="748" spans="1:1">
      <c r="A748" s="108"/>
    </row>
    <row r="749" spans="1:1">
      <c r="A749" s="108"/>
    </row>
    <row r="750" spans="1:1">
      <c r="A750" s="108"/>
    </row>
    <row r="751" spans="1:1">
      <c r="A751" s="108"/>
    </row>
  </sheetData>
  <mergeCells count="1">
    <mergeCell ref="A2:B2"/>
  </mergeCells>
  <printOptions horizontalCentered="1"/>
  <pageMargins left="0.349956258075444" right="0.349956258075444" top="0.629782348167239" bottom="0" header="0.12012386885215" footer="0.279826113558191"/>
  <pageSetup paperSize="9"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9"/>
  <sheetViews>
    <sheetView topLeftCell="A2" workbookViewId="0">
      <selection activeCell="G15" sqref="G15"/>
    </sheetView>
  </sheetViews>
  <sheetFormatPr defaultColWidth="9" defaultRowHeight="14.25" outlineLevelCol="1"/>
  <cols>
    <col min="1" max="1" width="50.625" style="71" customWidth="1"/>
    <col min="2" max="2" width="25.375" customWidth="1"/>
  </cols>
  <sheetData>
    <row r="1" s="64" customFormat="1" ht="17.25" customHeight="1" spans="1:2">
      <c r="A1" s="68" t="s">
        <v>1572</v>
      </c>
      <c r="B1" s="68"/>
    </row>
    <row r="2" s="65" customFormat="1" ht="29.25" customHeight="1" spans="1:2">
      <c r="A2" s="70" t="s">
        <v>1573</v>
      </c>
      <c r="B2" s="70"/>
    </row>
    <row r="3" ht="26.25" customHeight="1" spans="2:2">
      <c r="B3" s="96" t="s">
        <v>33</v>
      </c>
    </row>
    <row r="4" s="107" customFormat="1" ht="24" customHeight="1" spans="1:2">
      <c r="A4" s="97" t="s">
        <v>34</v>
      </c>
      <c r="B4" s="97" t="s">
        <v>35</v>
      </c>
    </row>
    <row r="5" s="107" customFormat="1" ht="29.25" customHeight="1" spans="1:2">
      <c r="A5" s="98" t="s">
        <v>1574</v>
      </c>
      <c r="B5" s="99"/>
    </row>
    <row r="6" s="107" customFormat="1" ht="29.25" customHeight="1" spans="1:2">
      <c r="A6" s="100" t="s">
        <v>1575</v>
      </c>
      <c r="B6" s="99"/>
    </row>
    <row r="7" s="107" customFormat="1" ht="29.25" customHeight="1" spans="1:2">
      <c r="A7" s="100" t="s">
        <v>1576</v>
      </c>
      <c r="B7" s="99"/>
    </row>
    <row r="8" s="107" customFormat="1" ht="29.25" customHeight="1" spans="1:2">
      <c r="A8" s="100" t="s">
        <v>1577</v>
      </c>
      <c r="B8" s="99"/>
    </row>
    <row r="9" s="107" customFormat="1" ht="29.25" customHeight="1" spans="1:2">
      <c r="A9" s="100" t="s">
        <v>1578</v>
      </c>
      <c r="B9" s="99">
        <v>85</v>
      </c>
    </row>
    <row r="10" s="107" customFormat="1" ht="29.25" customHeight="1" spans="1:2">
      <c r="A10" s="100"/>
      <c r="B10" s="99"/>
    </row>
    <row r="11" s="107" customFormat="1" ht="29.25" customHeight="1" spans="1:2">
      <c r="A11" s="101" t="s">
        <v>1579</v>
      </c>
      <c r="B11" s="99">
        <v>85</v>
      </c>
    </row>
    <row r="12" s="107" customFormat="1" ht="29.25" customHeight="1" spans="1:2">
      <c r="A12" s="102" t="s">
        <v>1580</v>
      </c>
      <c r="B12" s="99" t="s">
        <v>1581</v>
      </c>
    </row>
    <row r="13" s="107" customFormat="1" ht="29.25" customHeight="1" spans="1:2">
      <c r="A13" s="100" t="s">
        <v>1582</v>
      </c>
      <c r="B13" s="99">
        <v>395</v>
      </c>
    </row>
    <row r="14" s="107" customFormat="1" ht="29.25" customHeight="1" spans="1:2">
      <c r="A14" s="100" t="s">
        <v>1583</v>
      </c>
      <c r="B14" s="99"/>
    </row>
    <row r="15" s="107" customFormat="1" ht="29.25" customHeight="1" spans="1:2">
      <c r="A15" s="101" t="s">
        <v>1584</v>
      </c>
      <c r="B15" s="99">
        <v>480</v>
      </c>
    </row>
    <row r="16" spans="1:2">
      <c r="A16" s="107"/>
      <c r="B16" s="108"/>
    </row>
    <row r="17" spans="1:2">
      <c r="A17" s="107"/>
      <c r="B17" s="108"/>
    </row>
    <row r="18" spans="1:2">
      <c r="A18" s="107"/>
      <c r="B18" s="108"/>
    </row>
    <row r="19" spans="1:2">
      <c r="A19" s="107"/>
      <c r="B19" s="108"/>
    </row>
    <row r="20" spans="1:2">
      <c r="A20" s="107"/>
      <c r="B20" s="108"/>
    </row>
    <row r="21" spans="1:2">
      <c r="A21" s="107"/>
      <c r="B21" s="108"/>
    </row>
    <row r="22" spans="1:2">
      <c r="A22" s="107"/>
      <c r="B22" s="108"/>
    </row>
    <row r="23" spans="1:2">
      <c r="A23" s="107"/>
      <c r="B23" s="108"/>
    </row>
    <row r="24" spans="1:2">
      <c r="A24" s="107"/>
      <c r="B24" s="108"/>
    </row>
    <row r="25" spans="1:2">
      <c r="A25" s="107"/>
      <c r="B25" s="108"/>
    </row>
    <row r="26" spans="1:2">
      <c r="A26" s="107"/>
      <c r="B26" s="108"/>
    </row>
    <row r="27" spans="1:2">
      <c r="A27" s="107"/>
      <c r="B27" s="108"/>
    </row>
    <row r="28" spans="1:2">
      <c r="A28" s="107"/>
      <c r="B28" s="108"/>
    </row>
    <row r="29" spans="1:2">
      <c r="A29" s="107"/>
      <c r="B29" s="108"/>
    </row>
    <row r="30" spans="1:2">
      <c r="A30" s="107"/>
      <c r="B30" s="108"/>
    </row>
    <row r="31" spans="1:2">
      <c r="A31" s="107"/>
      <c r="B31" s="108"/>
    </row>
    <row r="32" spans="1:2">
      <c r="A32" s="107"/>
      <c r="B32" s="108"/>
    </row>
    <row r="33" spans="1:2">
      <c r="A33" s="107"/>
      <c r="B33" s="108"/>
    </row>
    <row r="34" spans="1:2">
      <c r="A34" s="107"/>
      <c r="B34" s="108"/>
    </row>
    <row r="35" spans="1:2">
      <c r="A35" s="107"/>
      <c r="B35" s="108"/>
    </row>
    <row r="36" spans="1:2">
      <c r="A36" s="107"/>
      <c r="B36" s="108"/>
    </row>
    <row r="37" spans="1:2">
      <c r="A37" s="107"/>
      <c r="B37" s="108"/>
    </row>
    <row r="38" spans="1:2">
      <c r="A38" s="107"/>
      <c r="B38" s="108"/>
    </row>
    <row r="39" spans="1:2">
      <c r="A39" s="107"/>
      <c r="B39" s="108"/>
    </row>
    <row r="40" spans="1:2">
      <c r="A40" s="107"/>
      <c r="B40" s="108"/>
    </row>
    <row r="41" spans="1:2">
      <c r="A41" s="107"/>
      <c r="B41" s="108"/>
    </row>
    <row r="42" spans="1:2">
      <c r="A42" s="107"/>
      <c r="B42" s="108"/>
    </row>
    <row r="43" spans="1:2">
      <c r="A43" s="107"/>
      <c r="B43" s="108"/>
    </row>
    <row r="44" spans="1:2">
      <c r="A44" s="107"/>
      <c r="B44" s="108"/>
    </row>
    <row r="45" spans="1:2">
      <c r="A45" s="107"/>
      <c r="B45" s="108"/>
    </row>
    <row r="46" spans="1:2">
      <c r="A46" s="107"/>
      <c r="B46" s="108"/>
    </row>
    <row r="47" spans="1:2">
      <c r="A47" s="107"/>
      <c r="B47" s="108"/>
    </row>
    <row r="48" spans="1:2">
      <c r="A48" s="107"/>
      <c r="B48" s="108"/>
    </row>
    <row r="49" spans="1:2">
      <c r="A49" s="107"/>
      <c r="B49" s="108"/>
    </row>
    <row r="50" spans="1:2">
      <c r="A50" s="107"/>
      <c r="B50" s="108"/>
    </row>
    <row r="51" spans="1:2">
      <c r="A51" s="107"/>
      <c r="B51" s="108"/>
    </row>
    <row r="52" spans="1:2">
      <c r="A52" s="107"/>
      <c r="B52" s="108"/>
    </row>
    <row r="53" spans="1:2">
      <c r="A53" s="107"/>
      <c r="B53" s="108"/>
    </row>
    <row r="54" spans="1:2">
      <c r="A54" s="107"/>
      <c r="B54" s="108"/>
    </row>
    <row r="55" spans="1:2">
      <c r="A55" s="107"/>
      <c r="B55" s="108"/>
    </row>
    <row r="56" spans="1:2">
      <c r="A56" s="107"/>
      <c r="B56" s="108"/>
    </row>
    <row r="57" spans="1:2">
      <c r="A57" s="107"/>
      <c r="B57" s="108"/>
    </row>
    <row r="58" spans="1:2">
      <c r="A58" s="107"/>
      <c r="B58" s="108"/>
    </row>
    <row r="59" spans="1:2">
      <c r="A59" s="107"/>
      <c r="B59" s="108"/>
    </row>
    <row r="60" spans="1:2">
      <c r="A60" s="107"/>
      <c r="B60" s="108"/>
    </row>
    <row r="61" spans="1:2">
      <c r="A61" s="107"/>
      <c r="B61" s="108"/>
    </row>
    <row r="62" spans="1:2">
      <c r="A62" s="107"/>
      <c r="B62" s="108"/>
    </row>
    <row r="63" spans="1:2">
      <c r="A63" s="107"/>
      <c r="B63" s="108"/>
    </row>
    <row r="64" spans="1:2">
      <c r="A64" s="107"/>
      <c r="B64" s="108"/>
    </row>
    <row r="65" spans="1:2">
      <c r="A65" s="107"/>
      <c r="B65" s="108"/>
    </row>
    <row r="66" spans="1:2">
      <c r="A66" s="107"/>
      <c r="B66" s="108"/>
    </row>
    <row r="67" spans="1:2">
      <c r="A67" s="107"/>
      <c r="B67" s="108"/>
    </row>
    <row r="68" spans="1:2">
      <c r="A68" s="107"/>
      <c r="B68" s="108"/>
    </row>
    <row r="69" spans="1:2">
      <c r="A69" s="107"/>
      <c r="B69" s="108"/>
    </row>
    <row r="70" spans="1:2">
      <c r="A70" s="107"/>
      <c r="B70" s="108"/>
    </row>
    <row r="71" spans="1:2">
      <c r="A71" s="107"/>
      <c r="B71" s="108"/>
    </row>
    <row r="72" spans="1:2">
      <c r="A72" s="107"/>
      <c r="B72" s="108"/>
    </row>
    <row r="73" spans="1:2">
      <c r="A73" s="107"/>
      <c r="B73" s="108"/>
    </row>
    <row r="74" spans="1:2">
      <c r="A74" s="107"/>
      <c r="B74" s="108"/>
    </row>
    <row r="75" spans="1:2">
      <c r="A75" s="107"/>
      <c r="B75" s="108"/>
    </row>
    <row r="76" spans="1:2">
      <c r="A76" s="107"/>
      <c r="B76" s="108"/>
    </row>
    <row r="77" spans="1:2">
      <c r="A77" s="107"/>
      <c r="B77" s="108"/>
    </row>
    <row r="78" spans="1:2">
      <c r="A78" s="107"/>
      <c r="B78" s="108"/>
    </row>
    <row r="79" spans="1:2">
      <c r="A79" s="107"/>
      <c r="B79" s="108"/>
    </row>
    <row r="80" spans="1:2">
      <c r="A80" s="107"/>
      <c r="B80" s="108"/>
    </row>
    <row r="81" spans="1:2">
      <c r="A81" s="107"/>
      <c r="B81" s="108"/>
    </row>
    <row r="82" spans="1:2">
      <c r="A82" s="107"/>
      <c r="B82" s="108"/>
    </row>
    <row r="83" spans="1:2">
      <c r="A83" s="107"/>
      <c r="B83" s="108"/>
    </row>
    <row r="84" spans="1:2">
      <c r="A84" s="107"/>
      <c r="B84" s="108"/>
    </row>
    <row r="85" spans="1:2">
      <c r="A85" s="107"/>
      <c r="B85" s="108"/>
    </row>
    <row r="86" spans="1:2">
      <c r="A86" s="107"/>
      <c r="B86" s="108"/>
    </row>
    <row r="87" spans="1:2">
      <c r="A87" s="107"/>
      <c r="B87" s="108"/>
    </row>
    <row r="88" spans="1:2">
      <c r="A88" s="107"/>
      <c r="B88" s="108"/>
    </row>
    <row r="89" spans="1:2">
      <c r="A89" s="107"/>
      <c r="B89" s="108"/>
    </row>
    <row r="90" spans="1:2">
      <c r="A90" s="107"/>
      <c r="B90" s="108"/>
    </row>
    <row r="91" spans="1:2">
      <c r="A91" s="107"/>
      <c r="B91" s="108"/>
    </row>
    <row r="92" spans="1:2">
      <c r="A92" s="107"/>
      <c r="B92" s="108"/>
    </row>
    <row r="93" spans="1:2">
      <c r="A93" s="107"/>
      <c r="B93" s="108"/>
    </row>
    <row r="94" spans="1:2">
      <c r="A94" s="107"/>
      <c r="B94" s="108"/>
    </row>
    <row r="95" spans="1:2">
      <c r="A95" s="107"/>
      <c r="B95" s="108"/>
    </row>
    <row r="96" spans="1:2">
      <c r="A96" s="107"/>
      <c r="B96" s="108"/>
    </row>
    <row r="97" spans="1:2">
      <c r="A97" s="107"/>
      <c r="B97" s="108"/>
    </row>
    <row r="98" spans="1:2">
      <c r="A98" s="107"/>
      <c r="B98" s="108"/>
    </row>
    <row r="99" spans="1:2">
      <c r="A99" s="107"/>
      <c r="B99" s="108"/>
    </row>
    <row r="100" spans="1:2">
      <c r="A100" s="107"/>
      <c r="B100" s="108"/>
    </row>
    <row r="101" spans="1:2">
      <c r="A101" s="107"/>
      <c r="B101" s="108"/>
    </row>
    <row r="102" spans="1:2">
      <c r="A102" s="107"/>
      <c r="B102" s="108"/>
    </row>
    <row r="103" spans="1:2">
      <c r="A103" s="107"/>
      <c r="B103" s="108"/>
    </row>
    <row r="104" spans="1:2">
      <c r="A104" s="107"/>
      <c r="B104" s="108"/>
    </row>
    <row r="105" spans="1:2">
      <c r="A105" s="107"/>
      <c r="B105" s="108"/>
    </row>
    <row r="106" spans="1:2">
      <c r="A106" s="107"/>
      <c r="B106" s="108"/>
    </row>
    <row r="107" spans="1:2">
      <c r="A107" s="107"/>
      <c r="B107" s="108"/>
    </row>
    <row r="108" spans="1:2">
      <c r="A108" s="107"/>
      <c r="B108" s="108"/>
    </row>
    <row r="109" spans="1:2">
      <c r="A109" s="107"/>
      <c r="B109" s="108"/>
    </row>
    <row r="110" spans="1:2">
      <c r="A110" s="107"/>
      <c r="B110" s="108"/>
    </row>
    <row r="111" spans="1:2">
      <c r="A111" s="107"/>
      <c r="B111" s="108"/>
    </row>
    <row r="112" spans="1:2">
      <c r="A112" s="107"/>
      <c r="B112" s="108"/>
    </row>
    <row r="113" spans="1:2">
      <c r="A113" s="107"/>
      <c r="B113" s="108"/>
    </row>
    <row r="114" spans="1:2">
      <c r="A114" s="107"/>
      <c r="B114" s="108"/>
    </row>
    <row r="115" spans="1:2">
      <c r="A115" s="107"/>
      <c r="B115" s="108"/>
    </row>
    <row r="116" spans="1:2">
      <c r="A116" s="107"/>
      <c r="B116" s="108"/>
    </row>
    <row r="117" spans="1:2">
      <c r="A117" s="107"/>
      <c r="B117" s="108"/>
    </row>
    <row r="118" spans="1:2">
      <c r="A118" s="107"/>
      <c r="B118" s="108"/>
    </row>
    <row r="119" spans="1:2">
      <c r="A119" s="107"/>
      <c r="B119" s="108"/>
    </row>
    <row r="120" spans="1:2">
      <c r="A120" s="107"/>
      <c r="B120" s="108"/>
    </row>
    <row r="121" spans="1:2">
      <c r="A121" s="107"/>
      <c r="B121" s="108"/>
    </row>
    <row r="122" spans="1:2">
      <c r="A122" s="107"/>
      <c r="B122" s="108"/>
    </row>
    <row r="123" spans="1:2">
      <c r="A123" s="107"/>
      <c r="B123" s="108"/>
    </row>
    <row r="124" spans="1:2">
      <c r="A124" s="107"/>
      <c r="B124" s="108"/>
    </row>
    <row r="125" spans="1:2">
      <c r="A125" s="107"/>
      <c r="B125" s="108"/>
    </row>
    <row r="126" spans="1:2">
      <c r="A126" s="107"/>
      <c r="B126" s="108"/>
    </row>
    <row r="127" spans="1:2">
      <c r="A127" s="107"/>
      <c r="B127" s="108"/>
    </row>
    <row r="128" spans="1:2">
      <c r="A128" s="107"/>
      <c r="B128" s="108"/>
    </row>
    <row r="129" spans="1:2">
      <c r="A129" s="107"/>
      <c r="B129" s="108"/>
    </row>
    <row r="130" spans="1:2">
      <c r="A130" s="107"/>
      <c r="B130" s="108"/>
    </row>
    <row r="131" spans="1:2">
      <c r="A131" s="107"/>
      <c r="B131" s="108"/>
    </row>
    <row r="132" spans="1:2">
      <c r="A132" s="107"/>
      <c r="B132" s="108"/>
    </row>
    <row r="133" spans="1:2">
      <c r="A133" s="107"/>
      <c r="B133" s="108"/>
    </row>
    <row r="134" spans="1:2">
      <c r="A134" s="107"/>
      <c r="B134" s="108"/>
    </row>
    <row r="135" spans="1:2">
      <c r="A135" s="107"/>
      <c r="B135" s="108"/>
    </row>
    <row r="136" spans="1:2">
      <c r="A136" s="107"/>
      <c r="B136" s="108"/>
    </row>
    <row r="137" spans="1:2">
      <c r="A137" s="107"/>
      <c r="B137" s="108"/>
    </row>
    <row r="138" spans="1:2">
      <c r="A138" s="107"/>
      <c r="B138" s="108"/>
    </row>
    <row r="139" spans="1:2">
      <c r="A139" s="107"/>
      <c r="B139" s="108"/>
    </row>
    <row r="140" spans="1:2">
      <c r="A140" s="107"/>
      <c r="B140" s="108"/>
    </row>
    <row r="141" spans="1:2">
      <c r="A141" s="107"/>
      <c r="B141" s="108"/>
    </row>
    <row r="142" spans="1:2">
      <c r="A142" s="107"/>
      <c r="B142" s="108"/>
    </row>
    <row r="143" spans="1:2">
      <c r="A143" s="107"/>
      <c r="B143" s="108"/>
    </row>
    <row r="144" spans="1:2">
      <c r="A144" s="107"/>
      <c r="B144" s="108"/>
    </row>
    <row r="145" spans="1:2">
      <c r="A145" s="107"/>
      <c r="B145" s="108"/>
    </row>
    <row r="146" spans="1:2">
      <c r="A146" s="107"/>
      <c r="B146" s="108"/>
    </row>
    <row r="147" spans="1:2">
      <c r="A147" s="107"/>
      <c r="B147" s="108"/>
    </row>
    <row r="148" spans="1:2">
      <c r="A148" s="107"/>
      <c r="B148" s="108"/>
    </row>
    <row r="149" spans="1:2">
      <c r="A149" s="107"/>
      <c r="B149" s="108"/>
    </row>
    <row r="150" spans="1:2">
      <c r="A150" s="107"/>
      <c r="B150" s="108"/>
    </row>
    <row r="151" spans="1:2">
      <c r="A151" s="107"/>
      <c r="B151" s="108"/>
    </row>
    <row r="152" spans="1:2">
      <c r="A152" s="107"/>
      <c r="B152" s="108"/>
    </row>
    <row r="153" spans="1:2">
      <c r="A153" s="107"/>
      <c r="B153" s="108"/>
    </row>
    <row r="154" spans="1:2">
      <c r="A154" s="107"/>
      <c r="B154" s="108"/>
    </row>
    <row r="155" spans="1:2">
      <c r="A155" s="107"/>
      <c r="B155" s="108"/>
    </row>
    <row r="156" spans="1:2">
      <c r="A156" s="107"/>
      <c r="B156" s="108"/>
    </row>
    <row r="157" spans="1:2">
      <c r="A157" s="107"/>
      <c r="B157" s="108"/>
    </row>
    <row r="158" spans="1:2">
      <c r="A158" s="107"/>
      <c r="B158" s="108"/>
    </row>
    <row r="159" spans="1:2">
      <c r="A159" s="107"/>
      <c r="B159" s="108"/>
    </row>
    <row r="160" spans="1:2">
      <c r="A160" s="107"/>
      <c r="B160" s="108"/>
    </row>
    <row r="161" spans="1:2">
      <c r="A161" s="107"/>
      <c r="B161" s="108"/>
    </row>
    <row r="162" spans="1:2">
      <c r="A162" s="107"/>
      <c r="B162" s="108"/>
    </row>
    <row r="163" spans="1:2">
      <c r="A163" s="107"/>
      <c r="B163" s="108"/>
    </row>
    <row r="164" spans="1:2">
      <c r="A164" s="107"/>
      <c r="B164" s="108"/>
    </row>
    <row r="165" spans="1:2">
      <c r="A165" s="107"/>
      <c r="B165" s="108"/>
    </row>
    <row r="166" spans="1:2">
      <c r="A166" s="107"/>
      <c r="B166" s="108"/>
    </row>
    <row r="167" spans="1:2">
      <c r="A167" s="107"/>
      <c r="B167" s="108"/>
    </row>
    <row r="168" spans="1:2">
      <c r="A168" s="107"/>
      <c r="B168" s="108"/>
    </row>
    <row r="169" spans="1:2">
      <c r="A169" s="107"/>
      <c r="B169" s="108"/>
    </row>
    <row r="170" spans="1:2">
      <c r="A170" s="107"/>
      <c r="B170" s="108"/>
    </row>
    <row r="171" spans="1:2">
      <c r="A171" s="107"/>
      <c r="B171" s="108"/>
    </row>
    <row r="172" spans="1:2">
      <c r="A172" s="107"/>
      <c r="B172" s="108"/>
    </row>
    <row r="173" spans="1:2">
      <c r="A173" s="107"/>
      <c r="B173" s="108"/>
    </row>
    <row r="174" spans="1:2">
      <c r="A174" s="107"/>
      <c r="B174" s="108"/>
    </row>
    <row r="175" spans="1:2">
      <c r="A175" s="107"/>
      <c r="B175" s="108"/>
    </row>
    <row r="176" spans="1:2">
      <c r="A176" s="107"/>
      <c r="B176" s="108"/>
    </row>
    <row r="177" spans="1:2">
      <c r="A177" s="107"/>
      <c r="B177" s="108"/>
    </row>
    <row r="178" spans="1:2">
      <c r="A178" s="107"/>
      <c r="B178" s="108"/>
    </row>
    <row r="179" spans="1:2">
      <c r="A179" s="107"/>
      <c r="B179" s="108"/>
    </row>
    <row r="180" spans="1:2">
      <c r="A180" s="107"/>
      <c r="B180" s="108"/>
    </row>
    <row r="181" spans="1:2">
      <c r="A181" s="107"/>
      <c r="B181" s="108"/>
    </row>
    <row r="182" spans="1:2">
      <c r="A182" s="107"/>
      <c r="B182" s="108"/>
    </row>
    <row r="183" spans="1:2">
      <c r="A183" s="107"/>
      <c r="B183" s="108"/>
    </row>
    <row r="184" spans="1:2">
      <c r="A184" s="107"/>
      <c r="B184" s="108"/>
    </row>
    <row r="185" spans="1:2">
      <c r="A185" s="107"/>
      <c r="B185" s="108"/>
    </row>
    <row r="186" spans="1:2">
      <c r="A186" s="107"/>
      <c r="B186" s="108"/>
    </row>
    <row r="187" spans="1:2">
      <c r="A187" s="107"/>
      <c r="B187" s="108"/>
    </row>
    <row r="188" spans="1:2">
      <c r="A188" s="107"/>
      <c r="B188" s="108"/>
    </row>
    <row r="189" spans="1:2">
      <c r="A189" s="107"/>
      <c r="B189" s="108"/>
    </row>
    <row r="190" spans="1:2">
      <c r="A190" s="107"/>
      <c r="B190" s="108"/>
    </row>
    <row r="191" spans="1:2">
      <c r="A191" s="107"/>
      <c r="B191" s="108"/>
    </row>
    <row r="192" spans="1:2">
      <c r="A192" s="107"/>
      <c r="B192" s="108"/>
    </row>
    <row r="193" spans="1:2">
      <c r="A193" s="107"/>
      <c r="B193" s="108"/>
    </row>
    <row r="194" spans="1:2">
      <c r="A194" s="107"/>
      <c r="B194" s="108"/>
    </row>
    <row r="195" spans="1:2">
      <c r="A195" s="107"/>
      <c r="B195" s="108"/>
    </row>
    <row r="196" spans="1:2">
      <c r="A196" s="107"/>
      <c r="B196" s="108"/>
    </row>
    <row r="197" spans="1:2">
      <c r="A197" s="107"/>
      <c r="B197" s="108"/>
    </row>
    <row r="198" spans="1:2">
      <c r="A198" s="107"/>
      <c r="B198" s="108"/>
    </row>
    <row r="199" spans="1:2">
      <c r="A199" s="107"/>
      <c r="B199" s="108"/>
    </row>
    <row r="200" spans="1:2">
      <c r="A200" s="107"/>
      <c r="B200" s="108"/>
    </row>
    <row r="201" spans="1:2">
      <c r="A201" s="107"/>
      <c r="B201" s="108"/>
    </row>
    <row r="202" spans="1:2">
      <c r="A202" s="107"/>
      <c r="B202" s="108"/>
    </row>
    <row r="203" spans="1:2">
      <c r="A203" s="107"/>
      <c r="B203" s="108"/>
    </row>
    <row r="204" spans="1:2">
      <c r="A204" s="107"/>
      <c r="B204" s="108"/>
    </row>
    <row r="205" spans="1:2">
      <c r="A205" s="107"/>
      <c r="B205" s="108"/>
    </row>
    <row r="206" spans="1:2">
      <c r="A206" s="107"/>
      <c r="B206" s="108"/>
    </row>
    <row r="207" spans="1:2">
      <c r="A207" s="107"/>
      <c r="B207" s="108"/>
    </row>
    <row r="208" spans="1:2">
      <c r="A208" s="107"/>
      <c r="B208" s="108"/>
    </row>
    <row r="209" spans="1:2">
      <c r="A209" s="107"/>
      <c r="B209" s="108"/>
    </row>
    <row r="210" spans="1:2">
      <c r="A210" s="107"/>
      <c r="B210" s="108"/>
    </row>
    <row r="211" spans="1:2">
      <c r="A211" s="107"/>
      <c r="B211" s="108"/>
    </row>
    <row r="212" spans="1:2">
      <c r="A212" s="107"/>
      <c r="B212" s="108"/>
    </row>
    <row r="213" spans="1:2">
      <c r="A213" s="107"/>
      <c r="B213" s="108"/>
    </row>
    <row r="214" spans="1:2">
      <c r="A214" s="107"/>
      <c r="B214" s="108"/>
    </row>
    <row r="215" spans="1:2">
      <c r="A215" s="107"/>
      <c r="B215" s="108"/>
    </row>
    <row r="216" spans="1:2">
      <c r="A216" s="107"/>
      <c r="B216" s="108"/>
    </row>
    <row r="217" spans="1:2">
      <c r="A217" s="107"/>
      <c r="B217" s="108"/>
    </row>
    <row r="218" spans="1:2">
      <c r="A218" s="107"/>
      <c r="B218" s="108"/>
    </row>
    <row r="219" spans="1:2">
      <c r="A219" s="107"/>
      <c r="B219" s="108"/>
    </row>
    <row r="220" spans="1:2">
      <c r="A220" s="107"/>
      <c r="B220" s="108"/>
    </row>
    <row r="221" spans="1:2">
      <c r="A221" s="107"/>
      <c r="B221" s="108"/>
    </row>
    <row r="222" spans="1:2">
      <c r="A222" s="107"/>
      <c r="B222" s="108"/>
    </row>
    <row r="223" spans="1:2">
      <c r="A223" s="107"/>
      <c r="B223" s="108"/>
    </row>
    <row r="224" spans="1:2">
      <c r="A224" s="107"/>
      <c r="B224" s="108"/>
    </row>
    <row r="225" spans="1:2">
      <c r="A225" s="107"/>
      <c r="B225" s="108"/>
    </row>
    <row r="226" spans="1:2">
      <c r="A226" s="107"/>
      <c r="B226" s="108"/>
    </row>
    <row r="227" spans="1:2">
      <c r="A227" s="107"/>
      <c r="B227" s="108"/>
    </row>
    <row r="228" spans="1:2">
      <c r="A228" s="107"/>
      <c r="B228" s="108"/>
    </row>
    <row r="229" spans="1:2">
      <c r="A229" s="107"/>
      <c r="B229" s="108"/>
    </row>
    <row r="230" spans="1:2">
      <c r="A230" s="107"/>
      <c r="B230" s="108"/>
    </row>
    <row r="231" spans="1:2">
      <c r="A231" s="107"/>
      <c r="B231" s="108"/>
    </row>
    <row r="232" spans="1:2">
      <c r="A232" s="107"/>
      <c r="B232" s="108"/>
    </row>
    <row r="233" spans="1:2">
      <c r="A233" s="107"/>
      <c r="B233" s="108"/>
    </row>
    <row r="234" spans="1:2">
      <c r="A234" s="107"/>
      <c r="B234" s="108"/>
    </row>
    <row r="235" spans="1:2">
      <c r="A235" s="107"/>
      <c r="B235" s="108"/>
    </row>
    <row r="236" spans="1:2">
      <c r="A236" s="107"/>
      <c r="B236" s="108"/>
    </row>
    <row r="237" spans="1:2">
      <c r="A237" s="107"/>
      <c r="B237" s="108"/>
    </row>
    <row r="238" spans="1:2">
      <c r="A238" s="107"/>
      <c r="B238" s="108"/>
    </row>
    <row r="239" spans="1:2">
      <c r="A239" s="107"/>
      <c r="B239" s="108"/>
    </row>
    <row r="240" spans="1:2">
      <c r="A240" s="107"/>
      <c r="B240" s="108"/>
    </row>
    <row r="241" spans="1:2">
      <c r="A241" s="107"/>
      <c r="B241" s="108"/>
    </row>
    <row r="242" spans="1:2">
      <c r="A242" s="107"/>
      <c r="B242" s="108"/>
    </row>
    <row r="243" spans="1:2">
      <c r="A243" s="107"/>
      <c r="B243" s="108"/>
    </row>
    <row r="244" spans="1:2">
      <c r="A244" s="107"/>
      <c r="B244" s="108"/>
    </row>
    <row r="245" spans="1:2">
      <c r="A245" s="107"/>
      <c r="B245" s="108"/>
    </row>
    <row r="246" spans="1:2">
      <c r="A246" s="107"/>
      <c r="B246" s="108"/>
    </row>
    <row r="247" spans="1:2">
      <c r="A247" s="107"/>
      <c r="B247" s="108"/>
    </row>
    <row r="248" spans="1:2">
      <c r="A248" s="107"/>
      <c r="B248" s="108"/>
    </row>
    <row r="249" spans="1:2">
      <c r="A249" s="107"/>
      <c r="B249" s="108"/>
    </row>
    <row r="250" spans="1:2">
      <c r="A250" s="107"/>
      <c r="B250" s="108"/>
    </row>
    <row r="251" spans="1:2">
      <c r="A251" s="107"/>
      <c r="B251" s="108"/>
    </row>
    <row r="252" spans="1:2">
      <c r="A252" s="107"/>
      <c r="B252" s="108"/>
    </row>
    <row r="253" spans="1:2">
      <c r="A253" s="107"/>
      <c r="B253" s="108"/>
    </row>
    <row r="254" spans="1:2">
      <c r="A254" s="107"/>
      <c r="B254" s="108"/>
    </row>
    <row r="255" spans="1:2">
      <c r="A255" s="107"/>
      <c r="B255" s="108"/>
    </row>
    <row r="256" spans="1:2">
      <c r="A256" s="107"/>
      <c r="B256" s="108"/>
    </row>
    <row r="257" spans="1:2">
      <c r="A257" s="107"/>
      <c r="B257" s="108"/>
    </row>
    <row r="258" spans="1:2">
      <c r="A258" s="107"/>
      <c r="B258" s="108"/>
    </row>
    <row r="259" spans="1:2">
      <c r="A259" s="107"/>
      <c r="B259" s="108"/>
    </row>
    <row r="260" spans="1:2">
      <c r="A260" s="107"/>
      <c r="B260" s="108"/>
    </row>
    <row r="261" spans="1:2">
      <c r="A261" s="107"/>
      <c r="B261" s="108"/>
    </row>
    <row r="262" spans="1:2">
      <c r="A262" s="107"/>
      <c r="B262" s="108"/>
    </row>
    <row r="263" spans="1:2">
      <c r="A263" s="107"/>
      <c r="B263" s="108"/>
    </row>
    <row r="264" spans="1:2">
      <c r="A264" s="107"/>
      <c r="B264" s="108"/>
    </row>
    <row r="265" spans="1:2">
      <c r="A265" s="107"/>
      <c r="B265" s="108"/>
    </row>
    <row r="266" spans="1:2">
      <c r="A266" s="107"/>
      <c r="B266" s="108"/>
    </row>
    <row r="267" spans="1:2">
      <c r="A267" s="107"/>
      <c r="B267" s="108"/>
    </row>
    <row r="268" spans="1:2">
      <c r="A268" s="107"/>
      <c r="B268" s="108"/>
    </row>
    <row r="269" spans="1:2">
      <c r="A269" s="107"/>
      <c r="B269" s="108"/>
    </row>
    <row r="270" spans="1:2">
      <c r="A270" s="107"/>
      <c r="B270" s="108"/>
    </row>
    <row r="271" spans="1:2">
      <c r="A271" s="107"/>
      <c r="B271" s="108"/>
    </row>
    <row r="272" spans="1:2">
      <c r="A272" s="107"/>
      <c r="B272" s="108"/>
    </row>
    <row r="273" spans="1:2">
      <c r="A273" s="107"/>
      <c r="B273" s="108"/>
    </row>
    <row r="274" spans="1:2">
      <c r="A274" s="107"/>
      <c r="B274" s="108"/>
    </row>
    <row r="275" spans="1:2">
      <c r="A275" s="107"/>
      <c r="B275" s="108"/>
    </row>
    <row r="276" spans="1:2">
      <c r="A276" s="107"/>
      <c r="B276" s="108"/>
    </row>
    <row r="277" spans="1:2">
      <c r="A277" s="107"/>
      <c r="B277" s="108"/>
    </row>
    <row r="278" spans="1:2">
      <c r="A278" s="107"/>
      <c r="B278" s="108"/>
    </row>
    <row r="279" spans="1:2">
      <c r="A279" s="107"/>
      <c r="B279" s="108"/>
    </row>
    <row r="280" spans="1:2">
      <c r="A280" s="107"/>
      <c r="B280" s="108"/>
    </row>
    <row r="281" spans="1:2">
      <c r="A281" s="107"/>
      <c r="B281" s="108"/>
    </row>
    <row r="282" spans="1:2">
      <c r="A282" s="107"/>
      <c r="B282" s="108"/>
    </row>
    <row r="283" spans="1:2">
      <c r="A283" s="107"/>
      <c r="B283" s="108"/>
    </row>
    <row r="284" spans="1:2">
      <c r="A284" s="107"/>
      <c r="B284" s="108"/>
    </row>
    <row r="285" spans="1:2">
      <c r="A285" s="107"/>
      <c r="B285" s="108"/>
    </row>
    <row r="286" spans="1:2">
      <c r="A286" s="107"/>
      <c r="B286" s="108"/>
    </row>
    <row r="287" spans="1:2">
      <c r="A287" s="107"/>
      <c r="B287" s="108"/>
    </row>
    <row r="288" spans="1:2">
      <c r="A288" s="107"/>
      <c r="B288" s="108"/>
    </row>
    <row r="289" spans="1:2">
      <c r="A289" s="107"/>
      <c r="B289" s="108"/>
    </row>
    <row r="290" spans="1:2">
      <c r="A290" s="107"/>
      <c r="B290" s="108"/>
    </row>
    <row r="291" spans="1:2">
      <c r="A291" s="107"/>
      <c r="B291" s="108"/>
    </row>
    <row r="292" spans="1:2">
      <c r="A292" s="107"/>
      <c r="B292" s="108"/>
    </row>
    <row r="293" spans="1:2">
      <c r="A293" s="107"/>
      <c r="B293" s="108"/>
    </row>
    <row r="294" spans="1:2">
      <c r="A294" s="107"/>
      <c r="B294" s="108"/>
    </row>
    <row r="295" spans="1:2">
      <c r="A295" s="107"/>
      <c r="B295" s="108"/>
    </row>
    <row r="296" spans="1:2">
      <c r="A296" s="107"/>
      <c r="B296" s="108"/>
    </row>
    <row r="297" spans="1:2">
      <c r="A297" s="107"/>
      <c r="B297" s="108"/>
    </row>
    <row r="298" spans="1:2">
      <c r="A298" s="107"/>
      <c r="B298" s="108"/>
    </row>
    <row r="299" spans="1:2">
      <c r="A299" s="107"/>
      <c r="B299" s="108"/>
    </row>
    <row r="300" spans="1:2">
      <c r="A300" s="107"/>
      <c r="B300" s="108"/>
    </row>
    <row r="301" spans="1:2">
      <c r="A301" s="107"/>
      <c r="B301" s="108"/>
    </row>
    <row r="302" spans="1:2">
      <c r="A302" s="107"/>
      <c r="B302" s="108"/>
    </row>
    <row r="303" spans="1:2">
      <c r="A303" s="107"/>
      <c r="B303" s="108"/>
    </row>
    <row r="304" spans="1:2">
      <c r="A304" s="107"/>
      <c r="B304" s="108"/>
    </row>
    <row r="305" spans="1:2">
      <c r="A305" s="107"/>
      <c r="B305" s="108"/>
    </row>
    <row r="306" spans="1:2">
      <c r="A306" s="107"/>
      <c r="B306" s="108"/>
    </row>
    <row r="307" spans="1:2">
      <c r="A307" s="107"/>
      <c r="B307" s="108"/>
    </row>
    <row r="308" spans="1:2">
      <c r="A308" s="107"/>
      <c r="B308" s="108"/>
    </row>
    <row r="309" spans="1:2">
      <c r="A309" s="107"/>
      <c r="B309" s="108"/>
    </row>
    <row r="310" spans="1:2">
      <c r="A310" s="107"/>
      <c r="B310" s="108"/>
    </row>
    <row r="311" spans="1:2">
      <c r="A311" s="107"/>
      <c r="B311" s="108"/>
    </row>
    <row r="312" spans="1:2">
      <c r="A312" s="107"/>
      <c r="B312" s="108"/>
    </row>
    <row r="313" spans="1:2">
      <c r="A313" s="107"/>
      <c r="B313" s="108"/>
    </row>
    <row r="314" spans="1:2">
      <c r="A314" s="107"/>
      <c r="B314" s="108"/>
    </row>
    <row r="315" spans="1:2">
      <c r="A315" s="107"/>
      <c r="B315" s="108"/>
    </row>
    <row r="316" spans="1:2">
      <c r="A316" s="107"/>
      <c r="B316" s="108"/>
    </row>
    <row r="317" spans="1:2">
      <c r="A317" s="107"/>
      <c r="B317" s="108"/>
    </row>
    <row r="318" spans="1:2">
      <c r="A318" s="107"/>
      <c r="B318" s="108"/>
    </row>
    <row r="319" spans="1:2">
      <c r="A319" s="107"/>
      <c r="B319" s="108"/>
    </row>
    <row r="320" spans="1:2">
      <c r="A320" s="107"/>
      <c r="B320" s="108"/>
    </row>
    <row r="321" spans="1:2">
      <c r="A321" s="107"/>
      <c r="B321" s="108"/>
    </row>
    <row r="322" spans="1:2">
      <c r="A322" s="107"/>
      <c r="B322" s="108"/>
    </row>
    <row r="323" spans="1:2">
      <c r="A323" s="107"/>
      <c r="B323" s="108"/>
    </row>
    <row r="324" spans="1:2">
      <c r="A324" s="107"/>
      <c r="B324" s="108"/>
    </row>
    <row r="325" spans="1:2">
      <c r="A325" s="107"/>
      <c r="B325" s="108"/>
    </row>
    <row r="326" spans="1:2">
      <c r="A326" s="107"/>
      <c r="B326" s="108"/>
    </row>
    <row r="327" spans="1:2">
      <c r="A327" s="107"/>
      <c r="B327" s="108"/>
    </row>
    <row r="328" spans="1:2">
      <c r="A328" s="107"/>
      <c r="B328" s="108"/>
    </row>
    <row r="329" spans="1:2">
      <c r="A329" s="107"/>
      <c r="B329" s="108"/>
    </row>
    <row r="330" spans="1:2">
      <c r="A330" s="107"/>
      <c r="B330" s="108"/>
    </row>
    <row r="331" spans="1:2">
      <c r="A331" s="107"/>
      <c r="B331" s="108"/>
    </row>
    <row r="332" spans="1:2">
      <c r="A332" s="107"/>
      <c r="B332" s="108"/>
    </row>
    <row r="333" spans="1:2">
      <c r="A333" s="107"/>
      <c r="B333" s="108"/>
    </row>
    <row r="334" spans="1:2">
      <c r="A334" s="107"/>
      <c r="B334" s="108"/>
    </row>
    <row r="335" spans="1:2">
      <c r="A335" s="107"/>
      <c r="B335" s="108"/>
    </row>
    <row r="336" spans="1:2">
      <c r="A336" s="107"/>
      <c r="B336" s="108"/>
    </row>
    <row r="337" spans="1:2">
      <c r="A337" s="107"/>
      <c r="B337" s="108"/>
    </row>
    <row r="338" spans="1:2">
      <c r="A338" s="107"/>
      <c r="B338" s="108"/>
    </row>
    <row r="339" spans="1:2">
      <c r="A339" s="107"/>
      <c r="B339" s="108"/>
    </row>
    <row r="340" spans="1:2">
      <c r="A340" s="107"/>
      <c r="B340" s="108"/>
    </row>
    <row r="341" spans="1:2">
      <c r="A341" s="107"/>
      <c r="B341" s="108"/>
    </row>
    <row r="342" spans="1:2">
      <c r="A342" s="107"/>
      <c r="B342" s="108"/>
    </row>
    <row r="343" spans="1:2">
      <c r="A343" s="107"/>
      <c r="B343" s="108"/>
    </row>
    <row r="344" spans="1:2">
      <c r="A344" s="107"/>
      <c r="B344" s="108"/>
    </row>
    <row r="345" spans="1:2">
      <c r="A345" s="107"/>
      <c r="B345" s="108"/>
    </row>
    <row r="346" spans="1:2">
      <c r="A346" s="107"/>
      <c r="B346" s="108"/>
    </row>
    <row r="347" spans="1:2">
      <c r="A347" s="107"/>
      <c r="B347" s="108"/>
    </row>
    <row r="348" spans="1:2">
      <c r="A348" s="107"/>
      <c r="B348" s="108"/>
    </row>
    <row r="349" spans="1:2">
      <c r="A349" s="107"/>
      <c r="B349" s="108"/>
    </row>
    <row r="350" spans="1:2">
      <c r="A350" s="107"/>
      <c r="B350" s="108"/>
    </row>
    <row r="351" spans="1:2">
      <c r="A351" s="107"/>
      <c r="B351" s="108"/>
    </row>
    <row r="352" spans="1:2">
      <c r="A352" s="107"/>
      <c r="B352" s="108"/>
    </row>
    <row r="353" spans="1:2">
      <c r="A353" s="107"/>
      <c r="B353" s="108"/>
    </row>
    <row r="354" spans="1:2">
      <c r="A354" s="107"/>
      <c r="B354" s="108"/>
    </row>
    <row r="355" spans="1:2">
      <c r="A355" s="107"/>
      <c r="B355" s="108"/>
    </row>
    <row r="356" spans="1:2">
      <c r="A356" s="107"/>
      <c r="B356" s="108"/>
    </row>
    <row r="357" spans="1:2">
      <c r="A357" s="107"/>
      <c r="B357" s="108"/>
    </row>
    <row r="358" spans="1:2">
      <c r="A358" s="107"/>
      <c r="B358" s="108"/>
    </row>
    <row r="359" spans="1:2">
      <c r="A359" s="107"/>
      <c r="B359" s="108"/>
    </row>
    <row r="360" spans="1:2">
      <c r="A360" s="107"/>
      <c r="B360" s="108"/>
    </row>
    <row r="361" spans="1:2">
      <c r="A361" s="107"/>
      <c r="B361" s="108"/>
    </row>
    <row r="362" spans="1:2">
      <c r="A362" s="107"/>
      <c r="B362" s="108"/>
    </row>
    <row r="363" spans="1:2">
      <c r="A363" s="107"/>
      <c r="B363" s="108"/>
    </row>
    <row r="364" spans="1:2">
      <c r="A364" s="107"/>
      <c r="B364" s="108"/>
    </row>
    <row r="365" spans="1:2">
      <c r="A365" s="107"/>
      <c r="B365" s="108"/>
    </row>
    <row r="366" spans="1:2">
      <c r="A366" s="107"/>
      <c r="B366" s="108"/>
    </row>
    <row r="367" spans="1:2">
      <c r="A367" s="107"/>
      <c r="B367" s="108"/>
    </row>
    <row r="368" spans="1:2">
      <c r="A368" s="107"/>
      <c r="B368" s="108"/>
    </row>
    <row r="369" spans="1:2">
      <c r="A369" s="107"/>
      <c r="B369" s="108"/>
    </row>
    <row r="370" spans="1:2">
      <c r="A370" s="107"/>
      <c r="B370" s="108"/>
    </row>
    <row r="371" spans="1:2">
      <c r="A371" s="107"/>
      <c r="B371" s="108"/>
    </row>
    <row r="372" spans="1:2">
      <c r="A372" s="107"/>
      <c r="B372" s="108"/>
    </row>
    <row r="373" spans="1:2">
      <c r="A373" s="107"/>
      <c r="B373" s="108"/>
    </row>
    <row r="374" spans="1:2">
      <c r="A374" s="107"/>
      <c r="B374" s="108"/>
    </row>
    <row r="375" spans="1:2">
      <c r="A375" s="107"/>
      <c r="B375" s="108"/>
    </row>
    <row r="376" spans="1:2">
      <c r="A376" s="107"/>
      <c r="B376" s="108"/>
    </row>
    <row r="377" spans="1:2">
      <c r="A377" s="107"/>
      <c r="B377" s="108"/>
    </row>
    <row r="378" spans="1:2">
      <c r="A378" s="107"/>
      <c r="B378" s="108"/>
    </row>
    <row r="379" spans="1:2">
      <c r="A379" s="107"/>
      <c r="B379" s="108"/>
    </row>
    <row r="380" spans="1:2">
      <c r="A380" s="107"/>
      <c r="B380" s="108"/>
    </row>
    <row r="381" spans="1:2">
      <c r="A381" s="107"/>
      <c r="B381" s="108"/>
    </row>
    <row r="382" spans="1:2">
      <c r="A382" s="107"/>
      <c r="B382" s="108"/>
    </row>
    <row r="383" spans="1:2">
      <c r="A383" s="107"/>
      <c r="B383" s="108"/>
    </row>
    <row r="384" spans="1:2">
      <c r="A384" s="107"/>
      <c r="B384" s="108"/>
    </row>
    <row r="385" spans="1:2">
      <c r="A385" s="107"/>
      <c r="B385" s="108"/>
    </row>
    <row r="386" spans="1:2">
      <c r="A386" s="107"/>
      <c r="B386" s="108"/>
    </row>
    <row r="387" spans="1:2">
      <c r="A387" s="107"/>
      <c r="B387" s="108"/>
    </row>
    <row r="388" spans="1:2">
      <c r="A388" s="107"/>
      <c r="B388" s="108"/>
    </row>
    <row r="389" spans="1:2">
      <c r="A389" s="107"/>
      <c r="B389" s="108"/>
    </row>
    <row r="390" spans="1:2">
      <c r="A390" s="107"/>
      <c r="B390" s="108"/>
    </row>
    <row r="391" spans="1:2">
      <c r="A391" s="107"/>
      <c r="B391" s="108"/>
    </row>
    <row r="392" spans="1:2">
      <c r="A392" s="107"/>
      <c r="B392" s="108"/>
    </row>
    <row r="393" spans="1:2">
      <c r="A393" s="107"/>
      <c r="B393" s="108"/>
    </row>
    <row r="394" spans="1:2">
      <c r="A394" s="107"/>
      <c r="B394" s="108"/>
    </row>
    <row r="395" spans="1:2">
      <c r="A395" s="107"/>
      <c r="B395" s="108"/>
    </row>
    <row r="396" spans="1:2">
      <c r="A396" s="107"/>
      <c r="B396" s="108"/>
    </row>
    <row r="397" spans="1:2">
      <c r="A397" s="107"/>
      <c r="B397" s="108"/>
    </row>
    <row r="398" spans="1:2">
      <c r="A398" s="107"/>
      <c r="B398" s="108"/>
    </row>
    <row r="399" spans="1:2">
      <c r="A399" s="107"/>
      <c r="B399" s="108"/>
    </row>
    <row r="400" spans="1:2">
      <c r="A400" s="107"/>
      <c r="B400" s="108"/>
    </row>
    <row r="401" spans="1:2">
      <c r="A401" s="107"/>
      <c r="B401" s="108"/>
    </row>
    <row r="402" spans="1:2">
      <c r="A402" s="107"/>
      <c r="B402" s="108"/>
    </row>
    <row r="403" spans="1:2">
      <c r="A403" s="107"/>
      <c r="B403" s="108"/>
    </row>
    <row r="404" spans="1:2">
      <c r="A404" s="107"/>
      <c r="B404" s="108"/>
    </row>
    <row r="405" spans="1:2">
      <c r="A405" s="107"/>
      <c r="B405" s="108"/>
    </row>
    <row r="406" spans="1:2">
      <c r="A406" s="107"/>
      <c r="B406" s="108"/>
    </row>
    <row r="407" spans="1:2">
      <c r="A407" s="107"/>
      <c r="B407" s="108"/>
    </row>
    <row r="408" spans="1:2">
      <c r="A408" s="107"/>
      <c r="B408" s="108"/>
    </row>
    <row r="409" spans="1:2">
      <c r="A409" s="107"/>
      <c r="B409" s="108"/>
    </row>
    <row r="410" spans="1:2">
      <c r="A410" s="107"/>
      <c r="B410" s="108"/>
    </row>
    <row r="411" spans="1:2">
      <c r="A411" s="107"/>
      <c r="B411" s="108"/>
    </row>
    <row r="412" spans="1:2">
      <c r="A412" s="107"/>
      <c r="B412" s="108"/>
    </row>
    <row r="413" spans="1:2">
      <c r="A413" s="107"/>
      <c r="B413" s="108"/>
    </row>
    <row r="414" spans="1:2">
      <c r="A414" s="107"/>
      <c r="B414" s="108"/>
    </row>
    <row r="415" spans="1:2">
      <c r="A415" s="107"/>
      <c r="B415" s="108"/>
    </row>
    <row r="416" spans="1:2">
      <c r="A416" s="107"/>
      <c r="B416" s="108"/>
    </row>
    <row r="417" spans="1:2">
      <c r="A417" s="107"/>
      <c r="B417" s="108"/>
    </row>
    <row r="418" spans="1:2">
      <c r="A418" s="107"/>
      <c r="B418" s="108"/>
    </row>
    <row r="419" spans="1:2">
      <c r="A419" s="107"/>
      <c r="B419" s="108"/>
    </row>
    <row r="420" spans="1:2">
      <c r="A420" s="107"/>
      <c r="B420" s="108"/>
    </row>
    <row r="421" spans="1:2">
      <c r="A421" s="107"/>
      <c r="B421" s="108"/>
    </row>
    <row r="422" spans="1:2">
      <c r="A422" s="107"/>
      <c r="B422" s="108"/>
    </row>
    <row r="423" spans="1:2">
      <c r="A423" s="107"/>
      <c r="B423" s="108"/>
    </row>
    <row r="424" spans="1:2">
      <c r="A424" s="107"/>
      <c r="B424" s="108"/>
    </row>
    <row r="425" spans="1:2">
      <c r="A425" s="107"/>
      <c r="B425" s="108"/>
    </row>
    <row r="426" spans="1:2">
      <c r="A426" s="107"/>
      <c r="B426" s="108"/>
    </row>
    <row r="427" spans="1:2">
      <c r="A427" s="107"/>
      <c r="B427" s="108"/>
    </row>
    <row r="428" spans="1:2">
      <c r="A428" s="107"/>
      <c r="B428" s="108"/>
    </row>
    <row r="429" spans="1:2">
      <c r="A429" s="107"/>
      <c r="B429" s="108"/>
    </row>
    <row r="430" spans="1:2">
      <c r="A430" s="107"/>
      <c r="B430" s="108"/>
    </row>
    <row r="431" spans="1:2">
      <c r="A431" s="107"/>
      <c r="B431" s="108"/>
    </row>
    <row r="432" spans="1:2">
      <c r="A432" s="107"/>
      <c r="B432" s="108"/>
    </row>
    <row r="433" spans="1:2">
      <c r="A433" s="107"/>
      <c r="B433" s="108"/>
    </row>
    <row r="434" spans="1:2">
      <c r="A434" s="107"/>
      <c r="B434" s="108"/>
    </row>
    <row r="435" spans="1:2">
      <c r="A435" s="107"/>
      <c r="B435" s="108"/>
    </row>
    <row r="436" spans="1:2">
      <c r="A436" s="107"/>
      <c r="B436" s="108"/>
    </row>
    <row r="437" spans="1:2">
      <c r="A437" s="107"/>
      <c r="B437" s="108"/>
    </row>
    <row r="438" spans="1:2">
      <c r="A438" s="107"/>
      <c r="B438" s="108"/>
    </row>
    <row r="439" spans="1:2">
      <c r="A439" s="107"/>
      <c r="B439" s="108"/>
    </row>
    <row r="440" spans="1:2">
      <c r="A440" s="107"/>
      <c r="B440" s="108"/>
    </row>
    <row r="441" spans="1:2">
      <c r="A441" s="107"/>
      <c r="B441" s="108"/>
    </row>
    <row r="442" spans="1:2">
      <c r="A442" s="107"/>
      <c r="B442" s="108"/>
    </row>
    <row r="443" spans="1:2">
      <c r="A443" s="107"/>
      <c r="B443" s="108"/>
    </row>
    <row r="444" spans="1:2">
      <c r="A444" s="107"/>
      <c r="B444" s="108"/>
    </row>
    <row r="445" spans="1:2">
      <c r="A445" s="107"/>
      <c r="B445" s="108"/>
    </row>
    <row r="446" spans="1:2">
      <c r="A446" s="107"/>
      <c r="B446" s="108"/>
    </row>
    <row r="447" spans="1:2">
      <c r="A447" s="107"/>
      <c r="B447" s="108"/>
    </row>
    <row r="448" spans="1:2">
      <c r="A448" s="107"/>
      <c r="B448" s="108"/>
    </row>
    <row r="449" spans="1:2">
      <c r="A449" s="107"/>
      <c r="B449" s="108"/>
    </row>
    <row r="450" spans="1:2">
      <c r="A450" s="107"/>
      <c r="B450" s="108"/>
    </row>
    <row r="451" spans="1:2">
      <c r="A451" s="107"/>
      <c r="B451" s="108"/>
    </row>
    <row r="452" spans="1:2">
      <c r="A452" s="107"/>
      <c r="B452" s="108"/>
    </row>
    <row r="453" spans="1:2">
      <c r="A453" s="107"/>
      <c r="B453" s="108"/>
    </row>
    <row r="454" spans="1:2">
      <c r="A454" s="107"/>
      <c r="B454" s="108"/>
    </row>
    <row r="455" spans="1:2">
      <c r="A455" s="107"/>
      <c r="B455" s="108"/>
    </row>
    <row r="456" spans="1:2">
      <c r="A456" s="107"/>
      <c r="B456" s="108"/>
    </row>
    <row r="457" spans="1:2">
      <c r="A457" s="107"/>
      <c r="B457" s="108"/>
    </row>
    <row r="458" spans="1:2">
      <c r="A458" s="107"/>
      <c r="B458" s="108"/>
    </row>
    <row r="459" spans="1:2">
      <c r="A459" s="107"/>
      <c r="B459" s="108"/>
    </row>
    <row r="460" spans="1:2">
      <c r="A460" s="107"/>
      <c r="B460" s="108"/>
    </row>
    <row r="461" spans="1:2">
      <c r="A461" s="107"/>
      <c r="B461" s="108"/>
    </row>
    <row r="462" spans="1:2">
      <c r="A462" s="107"/>
      <c r="B462" s="108"/>
    </row>
    <row r="463" spans="1:2">
      <c r="A463" s="107"/>
      <c r="B463" s="108"/>
    </row>
    <row r="464" spans="1:2">
      <c r="A464" s="107"/>
      <c r="B464" s="108"/>
    </row>
    <row r="465" spans="1:2">
      <c r="A465" s="107"/>
      <c r="B465" s="108"/>
    </row>
    <row r="466" spans="1:2">
      <c r="A466" s="107"/>
      <c r="B466" s="108"/>
    </row>
    <row r="467" spans="1:2">
      <c r="A467" s="107"/>
      <c r="B467" s="108"/>
    </row>
    <row r="468" spans="1:2">
      <c r="A468" s="107"/>
      <c r="B468" s="108"/>
    </row>
    <row r="469" spans="1:2">
      <c r="A469" s="107"/>
      <c r="B469" s="108"/>
    </row>
    <row r="470" spans="1:2">
      <c r="A470" s="107"/>
      <c r="B470" s="108"/>
    </row>
    <row r="471" spans="1:2">
      <c r="A471" s="107"/>
      <c r="B471" s="108"/>
    </row>
    <row r="472" spans="1:2">
      <c r="A472" s="107"/>
      <c r="B472" s="108"/>
    </row>
    <row r="473" spans="1:2">
      <c r="A473" s="107"/>
      <c r="B473" s="108"/>
    </row>
    <row r="474" spans="1:2">
      <c r="A474" s="107"/>
      <c r="B474" s="108"/>
    </row>
    <row r="475" spans="1:2">
      <c r="A475" s="107"/>
      <c r="B475" s="108"/>
    </row>
    <row r="476" spans="1:2">
      <c r="A476" s="107"/>
      <c r="B476" s="108"/>
    </row>
    <row r="477" spans="1:2">
      <c r="A477" s="107"/>
      <c r="B477" s="108"/>
    </row>
    <row r="478" spans="1:2">
      <c r="A478" s="107"/>
      <c r="B478" s="108"/>
    </row>
    <row r="479" spans="1:2">
      <c r="A479" s="107"/>
      <c r="B479" s="108"/>
    </row>
    <row r="480" spans="1:2">
      <c r="A480" s="107"/>
      <c r="B480" s="108"/>
    </row>
    <row r="481" spans="1:2">
      <c r="A481" s="107"/>
      <c r="B481" s="108"/>
    </row>
    <row r="482" spans="1:2">
      <c r="A482" s="107"/>
      <c r="B482" s="108"/>
    </row>
    <row r="483" spans="1:2">
      <c r="A483" s="107"/>
      <c r="B483" s="108"/>
    </row>
    <row r="484" spans="1:2">
      <c r="A484" s="107"/>
      <c r="B484" s="108"/>
    </row>
    <row r="485" spans="1:2">
      <c r="A485" s="107"/>
      <c r="B485" s="108"/>
    </row>
    <row r="486" spans="1:2">
      <c r="A486" s="107"/>
      <c r="B486" s="108"/>
    </row>
    <row r="487" spans="1:2">
      <c r="A487" s="107"/>
      <c r="B487" s="108"/>
    </row>
    <row r="488" spans="1:2">
      <c r="A488" s="107"/>
      <c r="B488" s="108"/>
    </row>
    <row r="489" spans="1:2">
      <c r="A489" s="107"/>
      <c r="B489" s="108"/>
    </row>
    <row r="490" spans="1:2">
      <c r="A490" s="107"/>
      <c r="B490" s="108"/>
    </row>
    <row r="491" spans="1:2">
      <c r="A491" s="107"/>
      <c r="B491" s="108"/>
    </row>
    <row r="492" spans="1:2">
      <c r="A492" s="107"/>
      <c r="B492" s="108"/>
    </row>
    <row r="493" spans="1:2">
      <c r="A493" s="107"/>
      <c r="B493" s="108"/>
    </row>
    <row r="494" spans="1:2">
      <c r="A494" s="107"/>
      <c r="B494" s="108"/>
    </row>
    <row r="495" spans="1:2">
      <c r="A495" s="107"/>
      <c r="B495" s="108"/>
    </row>
    <row r="496" spans="1:2">
      <c r="A496" s="107"/>
      <c r="B496" s="108"/>
    </row>
    <row r="497" spans="1:2">
      <c r="A497" s="107"/>
      <c r="B497" s="108"/>
    </row>
    <row r="498" spans="1:2">
      <c r="A498" s="107"/>
      <c r="B498" s="108"/>
    </row>
    <row r="499" spans="1:2">
      <c r="A499" s="107"/>
      <c r="B499" s="108"/>
    </row>
    <row r="500" spans="1:2">
      <c r="A500" s="107"/>
      <c r="B500" s="108"/>
    </row>
    <row r="501" spans="1:2">
      <c r="A501" s="107"/>
      <c r="B501" s="108"/>
    </row>
    <row r="502" spans="1:2">
      <c r="A502" s="107"/>
      <c r="B502" s="108"/>
    </row>
    <row r="503" spans="1:2">
      <c r="A503" s="107"/>
      <c r="B503" s="108"/>
    </row>
    <row r="504" spans="1:2">
      <c r="A504" s="107"/>
      <c r="B504" s="108"/>
    </row>
    <row r="505" spans="1:2">
      <c r="A505" s="107"/>
      <c r="B505" s="108"/>
    </row>
    <row r="506" spans="1:2">
      <c r="A506" s="107"/>
      <c r="B506" s="108"/>
    </row>
    <row r="507" spans="1:2">
      <c r="A507" s="107"/>
      <c r="B507" s="108"/>
    </row>
    <row r="508" spans="1:2">
      <c r="A508" s="107"/>
      <c r="B508" s="108"/>
    </row>
    <row r="509" spans="1:2">
      <c r="A509" s="107"/>
      <c r="B509" s="108"/>
    </row>
    <row r="510" spans="1:2">
      <c r="A510" s="107"/>
      <c r="B510" s="108"/>
    </row>
    <row r="511" spans="1:2">
      <c r="A511" s="107"/>
      <c r="B511" s="108"/>
    </row>
    <row r="512" spans="1:2">
      <c r="A512" s="107"/>
      <c r="B512" s="108"/>
    </row>
    <row r="513" spans="1:2">
      <c r="A513" s="107"/>
      <c r="B513" s="108"/>
    </row>
    <row r="514" spans="1:2">
      <c r="A514" s="107"/>
      <c r="B514" s="108"/>
    </row>
    <row r="515" spans="1:2">
      <c r="A515" s="107"/>
      <c r="B515" s="108"/>
    </row>
    <row r="516" spans="1:2">
      <c r="A516" s="107"/>
      <c r="B516" s="108"/>
    </row>
    <row r="517" spans="1:2">
      <c r="A517" s="107"/>
      <c r="B517" s="108"/>
    </row>
    <row r="518" spans="1:2">
      <c r="A518" s="107"/>
      <c r="B518" s="108"/>
    </row>
    <row r="519" spans="1:2">
      <c r="A519" s="107"/>
      <c r="B519" s="108"/>
    </row>
    <row r="520" spans="1:2">
      <c r="A520" s="107"/>
      <c r="B520" s="108"/>
    </row>
    <row r="521" spans="1:2">
      <c r="A521" s="107"/>
      <c r="B521" s="108"/>
    </row>
    <row r="522" spans="1:2">
      <c r="A522" s="107"/>
      <c r="B522" s="108"/>
    </row>
    <row r="523" spans="1:2">
      <c r="A523" s="107"/>
      <c r="B523" s="108"/>
    </row>
    <row r="524" spans="1:2">
      <c r="A524" s="107"/>
      <c r="B524" s="108"/>
    </row>
    <row r="525" spans="1:2">
      <c r="A525" s="107"/>
      <c r="B525" s="108"/>
    </row>
    <row r="526" spans="1:2">
      <c r="A526" s="107"/>
      <c r="B526" s="108"/>
    </row>
    <row r="527" spans="1:2">
      <c r="A527" s="107"/>
      <c r="B527" s="108"/>
    </row>
    <row r="528" spans="1:2">
      <c r="A528" s="107"/>
      <c r="B528" s="108"/>
    </row>
    <row r="529" spans="1:2">
      <c r="A529" s="107"/>
      <c r="B529" s="108"/>
    </row>
    <row r="530" spans="1:2">
      <c r="A530" s="107"/>
      <c r="B530" s="108"/>
    </row>
    <row r="531" spans="1:2">
      <c r="A531" s="107"/>
      <c r="B531" s="108"/>
    </row>
    <row r="532" spans="1:2">
      <c r="A532" s="107"/>
      <c r="B532" s="108"/>
    </row>
    <row r="533" spans="1:2">
      <c r="A533" s="107"/>
      <c r="B533" s="108"/>
    </row>
    <row r="534" spans="1:2">
      <c r="A534" s="107"/>
      <c r="B534" s="108"/>
    </row>
    <row r="535" spans="1:2">
      <c r="A535" s="107"/>
      <c r="B535" s="108"/>
    </row>
    <row r="536" spans="1:2">
      <c r="A536" s="107"/>
      <c r="B536" s="108"/>
    </row>
    <row r="537" spans="1:2">
      <c r="A537" s="107"/>
      <c r="B537" s="108"/>
    </row>
    <row r="538" spans="1:2">
      <c r="A538" s="107"/>
      <c r="B538" s="108"/>
    </row>
    <row r="539" spans="1:2">
      <c r="A539" s="107"/>
      <c r="B539" s="108"/>
    </row>
    <row r="540" spans="1:2">
      <c r="A540" s="107"/>
      <c r="B540" s="108"/>
    </row>
    <row r="541" spans="1:2">
      <c r="A541" s="107"/>
      <c r="B541" s="108"/>
    </row>
    <row r="542" spans="1:2">
      <c r="A542" s="107"/>
      <c r="B542" s="108"/>
    </row>
    <row r="543" spans="1:2">
      <c r="A543" s="107"/>
      <c r="B543" s="108"/>
    </row>
    <row r="544" spans="1:2">
      <c r="A544" s="107"/>
      <c r="B544" s="108"/>
    </row>
    <row r="545" spans="1:2">
      <c r="A545" s="107"/>
      <c r="B545" s="108"/>
    </row>
    <row r="546" spans="1:2">
      <c r="A546" s="107"/>
      <c r="B546" s="108"/>
    </row>
    <row r="547" spans="1:2">
      <c r="A547" s="107"/>
      <c r="B547" s="108"/>
    </row>
    <row r="548" spans="1:2">
      <c r="A548" s="107"/>
      <c r="B548" s="108"/>
    </row>
    <row r="549" spans="1:2">
      <c r="A549" s="107"/>
      <c r="B549" s="108"/>
    </row>
    <row r="550" spans="1:2">
      <c r="A550" s="107"/>
      <c r="B550" s="108"/>
    </row>
    <row r="551" spans="1:2">
      <c r="A551" s="107"/>
      <c r="B551" s="108"/>
    </row>
    <row r="552" spans="1:2">
      <c r="A552" s="107"/>
      <c r="B552" s="108"/>
    </row>
    <row r="553" spans="1:2">
      <c r="A553" s="107"/>
      <c r="B553" s="108"/>
    </row>
    <row r="554" spans="1:2">
      <c r="A554" s="107"/>
      <c r="B554" s="108"/>
    </row>
    <row r="555" spans="1:2">
      <c r="A555" s="107"/>
      <c r="B555" s="108"/>
    </row>
    <row r="556" spans="1:2">
      <c r="A556" s="107"/>
      <c r="B556" s="108"/>
    </row>
    <row r="557" spans="1:2">
      <c r="A557" s="107"/>
      <c r="B557" s="108"/>
    </row>
    <row r="558" spans="1:2">
      <c r="A558" s="107"/>
      <c r="B558" s="108"/>
    </row>
    <row r="559" spans="1:2">
      <c r="A559" s="107"/>
      <c r="B559" s="108"/>
    </row>
    <row r="560" spans="1:2">
      <c r="A560" s="107"/>
      <c r="B560" s="108"/>
    </row>
    <row r="561" spans="1:2">
      <c r="A561" s="107"/>
      <c r="B561" s="108"/>
    </row>
    <row r="562" spans="1:2">
      <c r="A562" s="107"/>
      <c r="B562" s="108"/>
    </row>
    <row r="563" spans="1:2">
      <c r="A563" s="107"/>
      <c r="B563" s="108"/>
    </row>
    <row r="564" spans="1:2">
      <c r="A564" s="107"/>
      <c r="B564" s="108"/>
    </row>
    <row r="565" spans="1:2">
      <c r="A565" s="107"/>
      <c r="B565" s="108"/>
    </row>
    <row r="566" spans="1:2">
      <c r="A566" s="107"/>
      <c r="B566" s="108"/>
    </row>
    <row r="567" spans="1:2">
      <c r="A567" s="107"/>
      <c r="B567" s="108"/>
    </row>
    <row r="568" spans="1:2">
      <c r="A568" s="107"/>
      <c r="B568" s="108"/>
    </row>
    <row r="569" spans="1:2">
      <c r="A569" s="107"/>
      <c r="B569" s="108"/>
    </row>
    <row r="570" spans="1:2">
      <c r="A570" s="107"/>
      <c r="B570" s="108"/>
    </row>
    <row r="571" spans="1:2">
      <c r="A571" s="107"/>
      <c r="B571" s="108"/>
    </row>
    <row r="572" spans="1:2">
      <c r="A572" s="107"/>
      <c r="B572" s="108"/>
    </row>
    <row r="573" spans="1:2">
      <c r="A573" s="107"/>
      <c r="B573" s="108"/>
    </row>
    <row r="574" spans="1:2">
      <c r="A574" s="107"/>
      <c r="B574" s="108"/>
    </row>
    <row r="575" spans="1:2">
      <c r="A575" s="107"/>
      <c r="B575" s="108"/>
    </row>
    <row r="576" spans="1:2">
      <c r="A576" s="107"/>
      <c r="B576" s="108"/>
    </row>
    <row r="577" spans="1:2">
      <c r="A577" s="107"/>
      <c r="B577" s="108"/>
    </row>
    <row r="578" spans="1:2">
      <c r="A578" s="107"/>
      <c r="B578" s="108"/>
    </row>
    <row r="579" spans="1:2">
      <c r="A579" s="107"/>
      <c r="B579" s="108"/>
    </row>
    <row r="580" spans="1:2">
      <c r="A580" s="107"/>
      <c r="B580" s="108"/>
    </row>
    <row r="581" spans="1:2">
      <c r="A581" s="107"/>
      <c r="B581" s="108"/>
    </row>
    <row r="582" spans="1:2">
      <c r="A582" s="107"/>
      <c r="B582" s="108"/>
    </row>
    <row r="583" spans="1:2">
      <c r="A583" s="107"/>
      <c r="B583" s="108"/>
    </row>
    <row r="584" spans="1:2">
      <c r="A584" s="107"/>
      <c r="B584" s="108"/>
    </row>
    <row r="585" spans="1:2">
      <c r="A585" s="107"/>
      <c r="B585" s="108"/>
    </row>
    <row r="586" spans="1:2">
      <c r="A586" s="107"/>
      <c r="B586" s="108"/>
    </row>
    <row r="587" spans="1:2">
      <c r="A587" s="107"/>
      <c r="B587" s="108"/>
    </row>
    <row r="588" spans="1:2">
      <c r="A588" s="107"/>
      <c r="B588" s="108"/>
    </row>
    <row r="589" spans="1:2">
      <c r="A589" s="107"/>
      <c r="B589" s="108"/>
    </row>
    <row r="590" spans="1:2">
      <c r="A590" s="107"/>
      <c r="B590" s="108"/>
    </row>
    <row r="591" spans="1:2">
      <c r="A591" s="107"/>
      <c r="B591" s="108"/>
    </row>
    <row r="592" spans="1:2">
      <c r="A592" s="107"/>
      <c r="B592" s="108"/>
    </row>
    <row r="593" spans="1:2">
      <c r="A593" s="107"/>
      <c r="B593" s="108"/>
    </row>
    <row r="594" spans="1:2">
      <c r="A594" s="107"/>
      <c r="B594" s="108"/>
    </row>
    <row r="595" spans="1:2">
      <c r="A595" s="107"/>
      <c r="B595" s="108"/>
    </row>
    <row r="596" spans="1:2">
      <c r="A596" s="107"/>
      <c r="B596" s="108"/>
    </row>
    <row r="597" spans="1:2">
      <c r="A597" s="107"/>
      <c r="B597" s="108"/>
    </row>
    <row r="598" spans="1:2">
      <c r="A598" s="107"/>
      <c r="B598" s="108"/>
    </row>
    <row r="599" spans="1:2">
      <c r="A599" s="107"/>
      <c r="B599" s="108"/>
    </row>
    <row r="600" spans="1:2">
      <c r="A600" s="107"/>
      <c r="B600" s="108"/>
    </row>
    <row r="601" spans="1:2">
      <c r="A601" s="107"/>
      <c r="B601" s="108"/>
    </row>
    <row r="602" spans="1:2">
      <c r="A602" s="107"/>
      <c r="B602" s="108"/>
    </row>
    <row r="603" spans="1:2">
      <c r="A603" s="107"/>
      <c r="B603" s="108"/>
    </row>
    <row r="604" spans="1:2">
      <c r="A604" s="107"/>
      <c r="B604" s="108"/>
    </row>
    <row r="605" spans="1:2">
      <c r="A605" s="107"/>
      <c r="B605" s="108"/>
    </row>
    <row r="606" spans="1:2">
      <c r="A606" s="107"/>
      <c r="B606" s="108"/>
    </row>
    <row r="607" spans="1:2">
      <c r="A607" s="107"/>
      <c r="B607" s="108"/>
    </row>
    <row r="608" spans="1:2">
      <c r="A608" s="107"/>
      <c r="B608" s="108"/>
    </row>
    <row r="609" spans="1:2">
      <c r="A609" s="107"/>
      <c r="B609" s="108"/>
    </row>
    <row r="610" spans="1:2">
      <c r="A610" s="107"/>
      <c r="B610" s="108"/>
    </row>
    <row r="611" spans="1:2">
      <c r="A611" s="107"/>
      <c r="B611" s="108"/>
    </row>
    <row r="612" spans="1:2">
      <c r="A612" s="107"/>
      <c r="B612" s="108"/>
    </row>
    <row r="613" spans="1:2">
      <c r="A613" s="107"/>
      <c r="B613" s="108"/>
    </row>
    <row r="614" spans="1:2">
      <c r="A614" s="107"/>
      <c r="B614" s="108"/>
    </row>
    <row r="615" spans="1:2">
      <c r="A615" s="107"/>
      <c r="B615" s="108"/>
    </row>
    <row r="616" spans="1:2">
      <c r="A616" s="107"/>
      <c r="B616" s="108"/>
    </row>
    <row r="617" spans="1:2">
      <c r="A617" s="107"/>
      <c r="B617" s="108"/>
    </row>
    <row r="618" spans="1:2">
      <c r="A618" s="107"/>
      <c r="B618" s="108"/>
    </row>
    <row r="619" spans="1:2">
      <c r="A619" s="107"/>
      <c r="B619" s="108"/>
    </row>
    <row r="620" spans="1:2">
      <c r="A620" s="107"/>
      <c r="B620" s="108"/>
    </row>
    <row r="621" spans="1:2">
      <c r="A621" s="107"/>
      <c r="B621" s="108"/>
    </row>
    <row r="622" spans="1:2">
      <c r="A622" s="107"/>
      <c r="B622" s="108"/>
    </row>
    <row r="623" spans="1:2">
      <c r="A623" s="107"/>
      <c r="B623" s="108"/>
    </row>
    <row r="624" spans="1:2">
      <c r="A624" s="107"/>
      <c r="B624" s="108"/>
    </row>
    <row r="625" spans="1:2">
      <c r="A625" s="107"/>
      <c r="B625" s="108"/>
    </row>
    <row r="626" spans="1:2">
      <c r="A626" s="107"/>
      <c r="B626" s="108"/>
    </row>
    <row r="627" spans="1:2">
      <c r="A627" s="107"/>
      <c r="B627" s="108"/>
    </row>
    <row r="628" spans="1:2">
      <c r="A628" s="107"/>
      <c r="B628" s="108"/>
    </row>
    <row r="629" spans="1:2">
      <c r="A629" s="107"/>
      <c r="B629" s="108"/>
    </row>
    <row r="630" spans="1:2">
      <c r="A630" s="107"/>
      <c r="B630" s="108"/>
    </row>
    <row r="631" spans="1:2">
      <c r="A631" s="107"/>
      <c r="B631" s="108"/>
    </row>
    <row r="632" spans="1:2">
      <c r="A632" s="107"/>
      <c r="B632" s="108"/>
    </row>
    <row r="633" spans="1:2">
      <c r="A633" s="107"/>
      <c r="B633" s="108"/>
    </row>
    <row r="634" spans="1:2">
      <c r="A634" s="107"/>
      <c r="B634" s="108"/>
    </row>
    <row r="635" spans="1:2">
      <c r="A635" s="107"/>
      <c r="B635" s="108"/>
    </row>
    <row r="636" spans="1:2">
      <c r="A636" s="107"/>
      <c r="B636" s="108"/>
    </row>
    <row r="637" spans="1:2">
      <c r="A637" s="107"/>
      <c r="B637" s="108"/>
    </row>
    <row r="638" spans="1:2">
      <c r="A638" s="107"/>
      <c r="B638" s="108"/>
    </row>
    <row r="639" spans="1:2">
      <c r="A639" s="107"/>
      <c r="B639" s="108"/>
    </row>
    <row r="640" spans="1:2">
      <c r="A640" s="107"/>
      <c r="B640" s="108"/>
    </row>
    <row r="641" spans="1:2">
      <c r="A641" s="107"/>
      <c r="B641" s="108"/>
    </row>
    <row r="642" spans="1:2">
      <c r="A642" s="107"/>
      <c r="B642" s="108"/>
    </row>
    <row r="643" spans="1:2">
      <c r="A643" s="107"/>
      <c r="B643" s="108"/>
    </row>
    <row r="644" spans="1:2">
      <c r="A644" s="107"/>
      <c r="B644" s="108"/>
    </row>
    <row r="645" spans="1:2">
      <c r="A645" s="107"/>
      <c r="B645" s="108"/>
    </row>
    <row r="646" spans="1:2">
      <c r="A646" s="107"/>
      <c r="B646" s="108"/>
    </row>
    <row r="647" spans="1:2">
      <c r="A647" s="107"/>
      <c r="B647" s="108"/>
    </row>
    <row r="648" spans="1:2">
      <c r="A648" s="107"/>
      <c r="B648" s="108"/>
    </row>
    <row r="649" spans="1:2">
      <c r="A649" s="107"/>
      <c r="B649" s="108"/>
    </row>
    <row r="650" spans="1:2">
      <c r="A650" s="107"/>
      <c r="B650" s="108"/>
    </row>
    <row r="651" spans="1:2">
      <c r="A651" s="107"/>
      <c r="B651" s="108"/>
    </row>
    <row r="652" spans="1:2">
      <c r="A652" s="107"/>
      <c r="B652" s="108"/>
    </row>
    <row r="653" spans="1:2">
      <c r="A653" s="107"/>
      <c r="B653" s="108"/>
    </row>
    <row r="654" spans="1:2">
      <c r="A654" s="107"/>
      <c r="B654" s="108"/>
    </row>
    <row r="655" spans="1:2">
      <c r="A655" s="107"/>
      <c r="B655" s="108"/>
    </row>
    <row r="656" spans="1:2">
      <c r="A656" s="107"/>
      <c r="B656" s="108"/>
    </row>
    <row r="657" spans="1:2">
      <c r="A657" s="107"/>
      <c r="B657" s="108"/>
    </row>
    <row r="658" spans="1:2">
      <c r="A658" s="107"/>
      <c r="B658" s="108"/>
    </row>
    <row r="659" spans="1:2">
      <c r="A659" s="107"/>
      <c r="B659" s="108"/>
    </row>
    <row r="660" spans="1:2">
      <c r="A660" s="107"/>
      <c r="B660" s="108"/>
    </row>
    <row r="661" spans="1:2">
      <c r="A661" s="107"/>
      <c r="B661" s="108"/>
    </row>
    <row r="662" spans="1:2">
      <c r="A662" s="107"/>
      <c r="B662" s="108"/>
    </row>
    <row r="663" spans="1:2">
      <c r="A663" s="107"/>
      <c r="B663" s="108"/>
    </row>
    <row r="664" spans="1:2">
      <c r="A664" s="107"/>
      <c r="B664" s="108"/>
    </row>
    <row r="665" spans="1:2">
      <c r="A665" s="107"/>
      <c r="B665" s="108"/>
    </row>
    <row r="666" spans="1:2">
      <c r="A666" s="107"/>
      <c r="B666" s="108"/>
    </row>
    <row r="667" spans="1:2">
      <c r="A667" s="107"/>
      <c r="B667" s="108"/>
    </row>
    <row r="668" spans="1:2">
      <c r="A668" s="107"/>
      <c r="B668" s="108"/>
    </row>
    <row r="669" spans="1:2">
      <c r="A669" s="107"/>
      <c r="B669" s="108"/>
    </row>
    <row r="670" spans="1:2">
      <c r="A670" s="107"/>
      <c r="B670" s="108"/>
    </row>
    <row r="671" spans="1:2">
      <c r="A671" s="107"/>
      <c r="B671" s="108"/>
    </row>
    <row r="672" spans="1:2">
      <c r="A672" s="107"/>
      <c r="B672" s="108"/>
    </row>
    <row r="673" spans="1:2">
      <c r="A673" s="107"/>
      <c r="B673" s="108"/>
    </row>
    <row r="674" spans="1:2">
      <c r="A674" s="107"/>
      <c r="B674" s="108"/>
    </row>
    <row r="675" spans="1:2">
      <c r="A675" s="107"/>
      <c r="B675" s="108"/>
    </row>
    <row r="676" spans="1:2">
      <c r="A676" s="107"/>
      <c r="B676" s="108"/>
    </row>
    <row r="677" spans="1:2">
      <c r="A677" s="107"/>
      <c r="B677" s="108"/>
    </row>
    <row r="678" spans="1:2">
      <c r="A678" s="107"/>
      <c r="B678" s="108"/>
    </row>
    <row r="679" spans="1:2">
      <c r="A679" s="107"/>
      <c r="B679" s="108"/>
    </row>
    <row r="680" spans="1:2">
      <c r="A680" s="107"/>
      <c r="B680" s="108"/>
    </row>
    <row r="681" spans="1:2">
      <c r="A681" s="107"/>
      <c r="B681" s="108"/>
    </row>
    <row r="682" spans="1:2">
      <c r="A682" s="107"/>
      <c r="B682" s="108"/>
    </row>
    <row r="683" spans="1:2">
      <c r="A683" s="107"/>
      <c r="B683" s="108"/>
    </row>
    <row r="684" spans="1:2">
      <c r="A684" s="107"/>
      <c r="B684" s="108"/>
    </row>
    <row r="685" spans="1:2">
      <c r="A685" s="107"/>
      <c r="B685" s="108"/>
    </row>
    <row r="686" spans="1:2">
      <c r="A686" s="107"/>
      <c r="B686" s="108"/>
    </row>
    <row r="687" spans="1:2">
      <c r="A687" s="107"/>
      <c r="B687" s="108"/>
    </row>
    <row r="688" spans="1:2">
      <c r="A688" s="107"/>
      <c r="B688" s="108"/>
    </row>
    <row r="689" spans="1:2">
      <c r="A689" s="107"/>
      <c r="B689" s="108"/>
    </row>
    <row r="690" spans="1:2">
      <c r="A690" s="107"/>
      <c r="B690" s="108"/>
    </row>
    <row r="691" spans="1:2">
      <c r="A691" s="107"/>
      <c r="B691" s="108"/>
    </row>
    <row r="692" spans="1:2">
      <c r="A692" s="107"/>
      <c r="B692" s="108"/>
    </row>
    <row r="693" spans="1:2">
      <c r="A693" s="107"/>
      <c r="B693" s="108"/>
    </row>
    <row r="694" spans="1:2">
      <c r="A694" s="107"/>
      <c r="B694" s="108"/>
    </row>
    <row r="695" spans="1:2">
      <c r="A695" s="107"/>
      <c r="B695" s="108"/>
    </row>
    <row r="696" spans="1:2">
      <c r="A696" s="107"/>
      <c r="B696" s="108"/>
    </row>
    <row r="697" spans="1:2">
      <c r="A697" s="107"/>
      <c r="B697" s="108"/>
    </row>
    <row r="698" spans="1:2">
      <c r="A698" s="107"/>
      <c r="B698" s="108"/>
    </row>
    <row r="699" spans="1:2">
      <c r="A699" s="107"/>
      <c r="B699" s="108"/>
    </row>
    <row r="700" spans="1:2">
      <c r="A700" s="107"/>
      <c r="B700" s="108"/>
    </row>
    <row r="701" spans="1:2">
      <c r="A701" s="107"/>
      <c r="B701" s="108"/>
    </row>
    <row r="702" spans="1:2">
      <c r="A702" s="107"/>
      <c r="B702" s="108"/>
    </row>
    <row r="703" spans="1:2">
      <c r="A703" s="107"/>
      <c r="B703" s="108"/>
    </row>
    <row r="704" spans="1:2">
      <c r="A704" s="107"/>
      <c r="B704" s="108"/>
    </row>
    <row r="705" spans="1:2">
      <c r="A705" s="107"/>
      <c r="B705" s="108"/>
    </row>
    <row r="706" spans="1:2">
      <c r="A706" s="107"/>
      <c r="B706" s="108"/>
    </row>
    <row r="707" spans="1:2">
      <c r="A707" s="107"/>
      <c r="B707" s="108"/>
    </row>
    <row r="708" spans="1:2">
      <c r="A708" s="107"/>
      <c r="B708" s="108"/>
    </row>
    <row r="709" spans="1:2">
      <c r="A709" s="107"/>
      <c r="B709" s="108"/>
    </row>
    <row r="710" spans="1:2">
      <c r="A710" s="107"/>
      <c r="B710" s="108"/>
    </row>
    <row r="711" spans="1:2">
      <c r="A711" s="107"/>
      <c r="B711" s="108"/>
    </row>
    <row r="712" spans="1:2">
      <c r="A712" s="107"/>
      <c r="B712" s="108"/>
    </row>
    <row r="713" spans="1:2">
      <c r="A713" s="107"/>
      <c r="B713" s="108"/>
    </row>
    <row r="714" spans="1:2">
      <c r="A714" s="107"/>
      <c r="B714" s="108"/>
    </row>
    <row r="715" spans="1:2">
      <c r="A715" s="107"/>
      <c r="B715" s="108"/>
    </row>
    <row r="716" spans="1:2">
      <c r="A716" s="107"/>
      <c r="B716" s="108"/>
    </row>
    <row r="717" spans="1:2">
      <c r="A717" s="107"/>
      <c r="B717" s="108"/>
    </row>
    <row r="718" spans="1:2">
      <c r="A718" s="107"/>
      <c r="B718" s="108"/>
    </row>
    <row r="719" spans="1:2">
      <c r="A719" s="107"/>
      <c r="B719" s="108"/>
    </row>
    <row r="720" spans="1:2">
      <c r="A720" s="107"/>
      <c r="B720" s="108"/>
    </row>
    <row r="721" spans="1:2">
      <c r="A721" s="107"/>
      <c r="B721" s="108"/>
    </row>
    <row r="722" spans="1:2">
      <c r="A722" s="107"/>
      <c r="B722" s="108"/>
    </row>
    <row r="723" spans="1:2">
      <c r="A723" s="107"/>
      <c r="B723" s="108"/>
    </row>
    <row r="724" spans="1:2">
      <c r="A724" s="107"/>
      <c r="B724" s="108"/>
    </row>
    <row r="725" spans="1:2">
      <c r="A725" s="107"/>
      <c r="B725" s="108"/>
    </row>
    <row r="726" spans="1:2">
      <c r="A726" s="107"/>
      <c r="B726" s="108"/>
    </row>
    <row r="727" spans="1:2">
      <c r="A727" s="107"/>
      <c r="B727" s="108"/>
    </row>
    <row r="728" spans="1:2">
      <c r="A728" s="107"/>
      <c r="B728" s="108"/>
    </row>
    <row r="729" spans="1:2">
      <c r="A729" s="107"/>
      <c r="B729" s="108"/>
    </row>
    <row r="730" spans="1:2">
      <c r="A730" s="107"/>
      <c r="B730" s="108"/>
    </row>
    <row r="731" spans="1:2">
      <c r="A731" s="107"/>
      <c r="B731" s="108"/>
    </row>
    <row r="732" spans="1:2">
      <c r="A732" s="107"/>
      <c r="B732" s="108"/>
    </row>
    <row r="733" spans="1:2">
      <c r="A733" s="107"/>
      <c r="B733" s="108"/>
    </row>
    <row r="734" spans="1:2">
      <c r="A734" s="107"/>
      <c r="B734" s="108"/>
    </row>
    <row r="735" spans="1:2">
      <c r="A735" s="107"/>
      <c r="B735" s="108"/>
    </row>
    <row r="736" spans="1:2">
      <c r="A736" s="107"/>
      <c r="B736" s="108"/>
    </row>
    <row r="737" spans="1:2">
      <c r="A737" s="107"/>
      <c r="B737" s="108"/>
    </row>
    <row r="738" spans="1:2">
      <c r="A738" s="107"/>
      <c r="B738" s="108"/>
    </row>
    <row r="739" spans="1:2">
      <c r="A739" s="107"/>
      <c r="B739" s="108"/>
    </row>
  </sheetData>
  <mergeCells count="1">
    <mergeCell ref="A2:B2"/>
  </mergeCells>
  <printOptions horizontalCentered="1"/>
  <pageMargins left="0.349956258075444" right="0.349956258075444" top="0.629782348167239" bottom="0" header="0.12012386885215" footer="0.279826113558191"/>
  <pageSetup paperSize="9"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 sqref="A1"/>
    </sheetView>
  </sheetViews>
  <sheetFormatPr defaultColWidth="9" defaultRowHeight="14.25" outlineLevelCol="1"/>
  <cols>
    <col min="1" max="2" width="39.75" customWidth="1"/>
  </cols>
  <sheetData>
    <row r="1" spans="1:2">
      <c r="A1" s="68" t="s">
        <v>1585</v>
      </c>
      <c r="B1" s="64"/>
    </row>
    <row r="2" ht="22.5" spans="1:2">
      <c r="A2" s="103" t="s">
        <v>1586</v>
      </c>
      <c r="B2" s="103"/>
    </row>
    <row r="3" spans="1:2">
      <c r="A3" s="104"/>
      <c r="B3" s="105" t="s">
        <v>33</v>
      </c>
    </row>
    <row r="4" spans="1:2">
      <c r="A4" s="101" t="s">
        <v>1562</v>
      </c>
      <c r="B4" s="101" t="s">
        <v>35</v>
      </c>
    </row>
    <row r="5" spans="1:2">
      <c r="A5" s="100" t="s">
        <v>1563</v>
      </c>
      <c r="B5" s="100"/>
    </row>
    <row r="6" spans="1:2">
      <c r="A6" s="100" t="s">
        <v>1564</v>
      </c>
      <c r="B6" s="100"/>
    </row>
    <row r="7" spans="1:2">
      <c r="A7" s="100" t="s">
        <v>1565</v>
      </c>
      <c r="B7" s="100"/>
    </row>
    <row r="8" spans="1:2">
      <c r="A8" s="100" t="s">
        <v>1566</v>
      </c>
      <c r="B8" s="100"/>
    </row>
    <row r="9" spans="1:2">
      <c r="A9" s="102" t="s">
        <v>1567</v>
      </c>
      <c r="B9" s="100">
        <v>480</v>
      </c>
    </row>
    <row r="10" spans="1:2">
      <c r="A10" s="99"/>
      <c r="B10" s="106"/>
    </row>
    <row r="11" spans="1:2">
      <c r="A11" s="101" t="s">
        <v>1568</v>
      </c>
      <c r="B11" s="106">
        <v>480</v>
      </c>
    </row>
    <row r="12" spans="1:2">
      <c r="A12" s="102" t="s">
        <v>1569</v>
      </c>
      <c r="B12" s="100"/>
    </row>
    <row r="13" spans="1:2">
      <c r="A13" s="102" t="s">
        <v>1570</v>
      </c>
      <c r="B13" s="100"/>
    </row>
    <row r="14" spans="1:2">
      <c r="A14" s="106"/>
      <c r="B14" s="100"/>
    </row>
    <row r="15" spans="1:2">
      <c r="A15" s="101" t="s">
        <v>1571</v>
      </c>
      <c r="B15" s="100">
        <v>480</v>
      </c>
    </row>
  </sheetData>
  <mergeCells count="1">
    <mergeCell ref="A2:B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zoomScale="93" zoomScaleNormal="93" workbookViewId="0">
      <pane ySplit="4" topLeftCell="A5" activePane="bottomLeft" state="frozen"/>
      <selection/>
      <selection pane="bottomLeft" activeCell="A2" sqref="A2:B2"/>
    </sheetView>
  </sheetViews>
  <sheetFormatPr defaultColWidth="9" defaultRowHeight="13.5" outlineLevelCol="1"/>
  <cols>
    <col min="1" max="1" width="56.7" style="141" customWidth="1"/>
    <col min="2" max="2" width="30.6" style="141" customWidth="1"/>
    <col min="3" max="16384" width="9" style="141"/>
  </cols>
  <sheetData>
    <row r="1" ht="18" customHeight="1" spans="1:1">
      <c r="A1" s="89" t="s">
        <v>31</v>
      </c>
    </row>
    <row r="2" s="140" customFormat="1" ht="20.25" spans="1:2">
      <c r="A2" s="224" t="s">
        <v>32</v>
      </c>
      <c r="B2" s="224"/>
    </row>
    <row r="3" ht="20.25" customHeight="1" spans="2:2">
      <c r="B3" s="252" t="s">
        <v>33</v>
      </c>
    </row>
    <row r="4" ht="31.5" customHeight="1" spans="1:2">
      <c r="A4" s="144" t="s">
        <v>34</v>
      </c>
      <c r="B4" s="144" t="s">
        <v>35</v>
      </c>
    </row>
    <row r="5" ht="20.1" customHeight="1" spans="1:2">
      <c r="A5" s="148" t="s">
        <v>36</v>
      </c>
      <c r="B5" s="148">
        <f>SUM(B6:B21)</f>
        <v>80300</v>
      </c>
    </row>
    <row r="6" ht="20.1" customHeight="1" spans="1:2">
      <c r="A6" s="148" t="s">
        <v>37</v>
      </c>
      <c r="B6" s="148">
        <v>41250</v>
      </c>
    </row>
    <row r="7" ht="20.1" customHeight="1" spans="1:2">
      <c r="A7" s="148" t="s">
        <v>38</v>
      </c>
      <c r="B7" s="148">
        <v>2100</v>
      </c>
    </row>
    <row r="8" ht="20.1" customHeight="1" spans="1:2">
      <c r="A8" s="148" t="s">
        <v>39</v>
      </c>
      <c r="B8" s="148"/>
    </row>
    <row r="9" ht="20.1" customHeight="1" spans="1:2">
      <c r="A9" s="148" t="s">
        <v>40</v>
      </c>
      <c r="B9" s="148">
        <v>1204</v>
      </c>
    </row>
    <row r="10" ht="20.1" customHeight="1" spans="1:2">
      <c r="A10" s="148" t="s">
        <v>41</v>
      </c>
      <c r="B10" s="148">
        <v>120</v>
      </c>
    </row>
    <row r="11" ht="20.1" customHeight="1" spans="1:2">
      <c r="A11" s="148" t="s">
        <v>42</v>
      </c>
      <c r="B11" s="148">
        <v>5500</v>
      </c>
    </row>
    <row r="12" ht="20.1" customHeight="1" spans="1:2">
      <c r="A12" s="148" t="s">
        <v>43</v>
      </c>
      <c r="B12" s="148">
        <v>5960</v>
      </c>
    </row>
    <row r="13" ht="20.1" customHeight="1" spans="1:2">
      <c r="A13" s="148" t="s">
        <v>44</v>
      </c>
      <c r="B13" s="148">
        <v>1100</v>
      </c>
    </row>
    <row r="14" ht="20.1" customHeight="1" spans="1:2">
      <c r="A14" s="148" t="s">
        <v>45</v>
      </c>
      <c r="B14" s="148">
        <v>1596</v>
      </c>
    </row>
    <row r="15" ht="20.1" customHeight="1" spans="1:2">
      <c r="A15" s="148" t="s">
        <v>46</v>
      </c>
      <c r="B15" s="148">
        <v>2800</v>
      </c>
    </row>
    <row r="16" ht="20.1" customHeight="1" spans="1:2">
      <c r="A16" s="148" t="s">
        <v>47</v>
      </c>
      <c r="B16" s="253">
        <v>1600</v>
      </c>
    </row>
    <row r="17" ht="20.1" customHeight="1" spans="1:2">
      <c r="A17" s="148" t="s">
        <v>48</v>
      </c>
      <c r="B17" s="253">
        <v>5000</v>
      </c>
    </row>
    <row r="18" ht="20.1" customHeight="1" spans="1:2">
      <c r="A18" s="148" t="s">
        <v>49</v>
      </c>
      <c r="B18" s="253">
        <v>12000</v>
      </c>
    </row>
    <row r="19" ht="20.1" customHeight="1" spans="1:2">
      <c r="A19" s="148" t="s">
        <v>50</v>
      </c>
      <c r="B19" s="148"/>
    </row>
    <row r="20" ht="20.1" customHeight="1" spans="1:2">
      <c r="A20" s="148" t="s">
        <v>51</v>
      </c>
      <c r="B20" s="148">
        <v>70</v>
      </c>
    </row>
    <row r="21" ht="20.1" customHeight="1" spans="1:2">
      <c r="A21" s="148" t="s">
        <v>52</v>
      </c>
      <c r="B21" s="148">
        <v>0</v>
      </c>
    </row>
    <row r="22" ht="21" customHeight="1" spans="1:2">
      <c r="A22" s="148" t="s">
        <v>53</v>
      </c>
      <c r="B22" s="253">
        <f>SUM(B23:B30)</f>
        <v>24700</v>
      </c>
    </row>
    <row r="23" ht="20.1" customHeight="1" spans="1:2">
      <c r="A23" s="148" t="s">
        <v>54</v>
      </c>
      <c r="B23" s="253">
        <v>9500</v>
      </c>
    </row>
    <row r="24" ht="20.1" customHeight="1" spans="1:2">
      <c r="A24" s="148" t="s">
        <v>55</v>
      </c>
      <c r="B24" s="253">
        <v>8600</v>
      </c>
    </row>
    <row r="25" ht="20.1" customHeight="1" spans="1:2">
      <c r="A25" s="148" t="s">
        <v>56</v>
      </c>
      <c r="B25" s="253">
        <v>5000</v>
      </c>
    </row>
    <row r="26" ht="20.1" customHeight="1" spans="1:2">
      <c r="A26" s="148" t="s">
        <v>57</v>
      </c>
      <c r="B26" s="253"/>
    </row>
    <row r="27" ht="20.1" customHeight="1" spans="1:2">
      <c r="A27" s="148" t="s">
        <v>58</v>
      </c>
      <c r="B27" s="253"/>
    </row>
    <row r="28" ht="20.1" customHeight="1" spans="1:2">
      <c r="A28" s="148" t="s">
        <v>59</v>
      </c>
      <c r="B28" s="253"/>
    </row>
    <row r="29" s="249" customFormat="1" ht="20.1" customHeight="1" spans="1:2">
      <c r="A29" s="148" t="s">
        <v>60</v>
      </c>
      <c r="B29" s="254"/>
    </row>
    <row r="30" s="249" customFormat="1" ht="20.1" customHeight="1" spans="1:2">
      <c r="A30" s="148" t="s">
        <v>61</v>
      </c>
      <c r="B30" s="253">
        <v>1600</v>
      </c>
    </row>
    <row r="31" s="249" customFormat="1" ht="20.1" customHeight="1" spans="1:2">
      <c r="A31" s="148" t="s">
        <v>62</v>
      </c>
      <c r="B31" s="254">
        <v>0</v>
      </c>
    </row>
    <row r="32" ht="20.1" customHeight="1" spans="1:2">
      <c r="A32" s="148" t="s">
        <v>62</v>
      </c>
      <c r="B32" s="253"/>
    </row>
    <row r="33" ht="20.1" customHeight="1" spans="1:2">
      <c r="A33" s="151" t="s">
        <v>63</v>
      </c>
      <c r="B33" s="253">
        <f>B5+B22</f>
        <v>105000</v>
      </c>
    </row>
    <row r="34" ht="18.75" customHeight="1" spans="1:2">
      <c r="A34" s="251" t="s">
        <v>62</v>
      </c>
      <c r="B34" s="251"/>
    </row>
    <row r="35" ht="20.1" customHeight="1"/>
    <row r="36" ht="20.1" customHeight="1"/>
    <row r="37" ht="20.1" customHeight="1"/>
    <row r="38" ht="20.1" customHeight="1"/>
  </sheetData>
  <mergeCells count="2">
    <mergeCell ref="A2:B2"/>
    <mergeCell ref="A34:B34"/>
  </mergeCells>
  <printOptions horizontalCentered="1"/>
  <pageMargins left="0.47244094488189" right="0.47244094488189" top="0.196850393700787" bottom="0.078740157480315" header="0" footer="0"/>
  <pageSetup paperSize="9" scale="8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22" sqref="B22"/>
    </sheetView>
  </sheetViews>
  <sheetFormatPr defaultColWidth="9" defaultRowHeight="14.25" outlineLevelCol="1"/>
  <cols>
    <col min="1" max="1" width="39.25" customWidth="1"/>
    <col min="2" max="2" width="21.125" customWidth="1"/>
  </cols>
  <sheetData>
    <row r="1" spans="1:2">
      <c r="A1" s="68" t="s">
        <v>1587</v>
      </c>
      <c r="B1" s="68"/>
    </row>
    <row r="2" ht="20.25" spans="1:2">
      <c r="A2" s="70" t="s">
        <v>1588</v>
      </c>
      <c r="B2" s="70"/>
    </row>
    <row r="3" spans="1:2">
      <c r="A3" s="71"/>
      <c r="B3" s="96" t="s">
        <v>33</v>
      </c>
    </row>
    <row r="4" spans="1:2">
      <c r="A4" s="97" t="s">
        <v>34</v>
      </c>
      <c r="B4" s="97" t="s">
        <v>35</v>
      </c>
    </row>
    <row r="5" spans="1:2">
      <c r="A5" s="98" t="s">
        <v>1574</v>
      </c>
      <c r="B5" s="99"/>
    </row>
    <row r="6" spans="1:2">
      <c r="A6" s="100" t="s">
        <v>1575</v>
      </c>
      <c r="B6" s="99"/>
    </row>
    <row r="7" spans="1:2">
      <c r="A7" s="100" t="s">
        <v>1576</v>
      </c>
      <c r="B7" s="99"/>
    </row>
    <row r="8" spans="1:2">
      <c r="A8" s="100" t="s">
        <v>1577</v>
      </c>
      <c r="B8" s="99"/>
    </row>
    <row r="9" spans="1:2">
      <c r="A9" s="100" t="s">
        <v>1578</v>
      </c>
      <c r="B9" s="99">
        <v>85</v>
      </c>
    </row>
    <row r="10" spans="1:2">
      <c r="A10" s="100"/>
      <c r="B10" s="99"/>
    </row>
    <row r="11" spans="1:2">
      <c r="A11" s="101" t="s">
        <v>1579</v>
      </c>
      <c r="B11" s="99">
        <v>85</v>
      </c>
    </row>
    <row r="12" spans="1:2">
      <c r="A12" s="102" t="s">
        <v>1580</v>
      </c>
      <c r="B12" s="99" t="s">
        <v>1581</v>
      </c>
    </row>
    <row r="13" spans="1:2">
      <c r="A13" s="100" t="s">
        <v>1582</v>
      </c>
      <c r="B13" s="99">
        <v>395</v>
      </c>
    </row>
    <row r="14" spans="1:2">
      <c r="A14" s="100" t="s">
        <v>1583</v>
      </c>
      <c r="B14" s="99"/>
    </row>
    <row r="15" spans="1:2">
      <c r="A15" s="101" t="s">
        <v>1584</v>
      </c>
      <c r="B15" s="99">
        <v>480</v>
      </c>
    </row>
  </sheetData>
  <mergeCells count="1">
    <mergeCell ref="A2:B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 sqref="A1"/>
    </sheetView>
  </sheetViews>
  <sheetFormatPr defaultColWidth="9" defaultRowHeight="14.25" outlineLevelCol="1"/>
  <cols>
    <col min="1" max="1" width="57.625" customWidth="1"/>
    <col min="2" max="2" width="23.5" customWidth="1"/>
  </cols>
  <sheetData>
    <row r="1" spans="1:2">
      <c r="A1" s="89" t="s">
        <v>1589</v>
      </c>
      <c r="B1" s="90"/>
    </row>
    <row r="2" spans="1:2">
      <c r="A2" s="81" t="s">
        <v>1590</v>
      </c>
      <c r="B2" s="81"/>
    </row>
    <row r="3" spans="1:2">
      <c r="A3" s="81"/>
      <c r="B3" s="81"/>
    </row>
    <row r="4" ht="15" spans="1:2">
      <c r="A4" s="82"/>
      <c r="B4" s="83" t="s">
        <v>33</v>
      </c>
    </row>
    <row r="5" spans="1:2">
      <c r="A5" s="84" t="s">
        <v>34</v>
      </c>
      <c r="B5" s="84" t="s">
        <v>35</v>
      </c>
    </row>
    <row r="6" spans="1:2">
      <c r="A6" s="85"/>
      <c r="B6" s="85"/>
    </row>
    <row r="7" ht="15" spans="1:2">
      <c r="A7" s="85" t="s">
        <v>1058</v>
      </c>
      <c r="B7" s="85">
        <f>B8+B10</f>
        <v>0</v>
      </c>
    </row>
    <row r="8" ht="15" spans="1:2">
      <c r="A8" s="91" t="s">
        <v>1591</v>
      </c>
      <c r="B8" s="86">
        <f>B9</f>
        <v>0</v>
      </c>
    </row>
    <row r="9" ht="15" spans="1:2">
      <c r="A9" s="92" t="s">
        <v>1592</v>
      </c>
      <c r="B9" s="86"/>
    </row>
    <row r="10" ht="15" spans="1:2">
      <c r="A10" s="91" t="s">
        <v>1593</v>
      </c>
      <c r="B10" s="86">
        <f>SUM(B11:B14)</f>
        <v>0</v>
      </c>
    </row>
    <row r="11" ht="15" spans="1:2">
      <c r="A11" s="92" t="s">
        <v>1594</v>
      </c>
      <c r="B11" s="86"/>
    </row>
    <row r="12" ht="15" spans="1:2">
      <c r="A12" s="92" t="s">
        <v>1595</v>
      </c>
      <c r="B12" s="86"/>
    </row>
    <row r="13" ht="15" spans="1:2">
      <c r="A13" s="93" t="s">
        <v>1596</v>
      </c>
      <c r="B13" s="94"/>
    </row>
    <row r="14" ht="15" spans="1:2">
      <c r="A14" s="92" t="s">
        <v>1597</v>
      </c>
      <c r="B14" s="95"/>
    </row>
    <row r="15" ht="15" spans="1:2">
      <c r="A15" s="87" t="s">
        <v>1598</v>
      </c>
      <c r="B15" s="88"/>
    </row>
  </sheetData>
  <mergeCells count="3">
    <mergeCell ref="A5:A6"/>
    <mergeCell ref="B5:B6"/>
    <mergeCell ref="A2:B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A1" sqref="A1"/>
    </sheetView>
  </sheetViews>
  <sheetFormatPr defaultColWidth="9" defaultRowHeight="14.25" outlineLevelCol="1"/>
  <cols>
    <col min="1" max="1" width="54.625" customWidth="1"/>
    <col min="2" max="2" width="26.875" customWidth="1"/>
  </cols>
  <sheetData>
    <row r="1" spans="1:2">
      <c r="A1" s="79" t="s">
        <v>1599</v>
      </c>
      <c r="B1" s="80"/>
    </row>
    <row r="2" spans="1:2">
      <c r="A2" s="81" t="s">
        <v>1600</v>
      </c>
      <c r="B2" s="81"/>
    </row>
    <row r="3" spans="1:2">
      <c r="A3" s="81"/>
      <c r="B3" s="81"/>
    </row>
    <row r="4" ht="15" spans="1:2">
      <c r="A4" s="82"/>
      <c r="B4" s="83" t="s">
        <v>33</v>
      </c>
    </row>
    <row r="5" spans="1:2">
      <c r="A5" s="84" t="s">
        <v>1555</v>
      </c>
      <c r="B5" s="84" t="s">
        <v>1601</v>
      </c>
    </row>
    <row r="6" spans="1:2">
      <c r="A6" s="85"/>
      <c r="B6" s="85"/>
    </row>
    <row r="7" ht="15" spans="1:2">
      <c r="A7" s="86" t="s">
        <v>1237</v>
      </c>
      <c r="B7" s="86"/>
    </row>
    <row r="8" ht="15" spans="1:2">
      <c r="A8" s="86" t="s">
        <v>1238</v>
      </c>
      <c r="B8" s="86"/>
    </row>
    <row r="9" ht="15" spans="1:2">
      <c r="A9" s="86" t="s">
        <v>1239</v>
      </c>
      <c r="B9" s="86"/>
    </row>
    <row r="10" ht="15" spans="1:2">
      <c r="A10" s="86" t="s">
        <v>1241</v>
      </c>
      <c r="B10" s="86"/>
    </row>
    <row r="11" ht="15" spans="1:2">
      <c r="A11" s="86" t="s">
        <v>1240</v>
      </c>
      <c r="B11" s="86"/>
    </row>
    <row r="12" ht="15" spans="1:2">
      <c r="A12" s="86" t="s">
        <v>1251</v>
      </c>
      <c r="B12" s="86"/>
    </row>
    <row r="13" ht="15" spans="1:2">
      <c r="A13" s="86" t="s">
        <v>1247</v>
      </c>
      <c r="B13" s="86"/>
    </row>
    <row r="14" ht="15" spans="1:2">
      <c r="A14" s="86" t="s">
        <v>1246</v>
      </c>
      <c r="B14" s="86"/>
    </row>
    <row r="15" ht="15" spans="1:2">
      <c r="A15" s="86" t="s">
        <v>1244</v>
      </c>
      <c r="B15" s="86"/>
    </row>
    <row r="16" ht="15" spans="1:2">
      <c r="A16" s="86" t="s">
        <v>1245</v>
      </c>
      <c r="B16" s="86"/>
    </row>
    <row r="17" ht="15" spans="1:2">
      <c r="A17" s="86" t="s">
        <v>1242</v>
      </c>
      <c r="B17" s="86"/>
    </row>
    <row r="18" ht="15" spans="1:2">
      <c r="A18" s="86" t="s">
        <v>1243</v>
      </c>
      <c r="B18" s="86"/>
    </row>
    <row r="19" ht="15" spans="1:2">
      <c r="A19" s="86" t="s">
        <v>1557</v>
      </c>
      <c r="B19" s="86"/>
    </row>
    <row r="20" ht="15" spans="1:2">
      <c r="A20" s="86" t="s">
        <v>1250</v>
      </c>
      <c r="B20" s="86"/>
    </row>
    <row r="21" ht="15" spans="1:2">
      <c r="A21" s="86" t="s">
        <v>1248</v>
      </c>
      <c r="B21" s="86"/>
    </row>
    <row r="22" ht="15" spans="1:2">
      <c r="A22" s="86" t="s">
        <v>1558</v>
      </c>
      <c r="B22" s="86"/>
    </row>
    <row r="23" ht="15" spans="1:2">
      <c r="A23" s="86" t="s">
        <v>1559</v>
      </c>
      <c r="B23" s="86">
        <f>SUM(B7:B22)</f>
        <v>0</v>
      </c>
    </row>
    <row r="24" ht="15" spans="1:2">
      <c r="A24" s="87" t="s">
        <v>1598</v>
      </c>
      <c r="B24" s="88"/>
    </row>
  </sheetData>
  <mergeCells count="3">
    <mergeCell ref="A5:A6"/>
    <mergeCell ref="B5:B6"/>
    <mergeCell ref="A2:B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98"/>
  <sheetViews>
    <sheetView workbookViewId="0">
      <selection activeCell="A1" sqref="A1"/>
    </sheetView>
  </sheetViews>
  <sheetFormatPr defaultColWidth="9" defaultRowHeight="14.25" outlineLevelCol="1"/>
  <cols>
    <col min="1" max="1" width="50.625" style="66" customWidth="1"/>
    <col min="2" max="2" width="26" style="67" customWidth="1"/>
    <col min="3" max="7" width="12.5" style="66" customWidth="1"/>
    <col min="8" max="16384" width="9" style="66"/>
  </cols>
  <sheetData>
    <row r="1" s="64" customFormat="1" ht="17.25" customHeight="1" spans="1:2">
      <c r="A1" s="68" t="s">
        <v>1602</v>
      </c>
      <c r="B1" s="69"/>
    </row>
    <row r="2" s="65" customFormat="1" ht="21.75" customHeight="1" spans="1:2">
      <c r="A2" s="70" t="s">
        <v>1603</v>
      </c>
      <c r="B2" s="70"/>
    </row>
    <row r="3" ht="19.5" customHeight="1" spans="1:2">
      <c r="A3" s="71"/>
      <c r="B3" s="72" t="s">
        <v>33</v>
      </c>
    </row>
    <row r="4" ht="28.5" customHeight="1" spans="1:2">
      <c r="A4" s="73" t="s">
        <v>1604</v>
      </c>
      <c r="B4" s="73" t="s">
        <v>35</v>
      </c>
    </row>
    <row r="5" ht="28.5" customHeight="1" spans="1:2">
      <c r="A5" s="74" t="s">
        <v>1605</v>
      </c>
      <c r="B5" s="75"/>
    </row>
    <row r="6" ht="28.5" customHeight="1" spans="1:2">
      <c r="A6" s="74" t="s">
        <v>1606</v>
      </c>
      <c r="B6" s="76">
        <v>18630</v>
      </c>
    </row>
    <row r="7" ht="28.5" customHeight="1" spans="1:2">
      <c r="A7" s="74" t="s">
        <v>1607</v>
      </c>
      <c r="B7" s="76">
        <v>38501</v>
      </c>
    </row>
    <row r="8" ht="28.5" customHeight="1" spans="1:2">
      <c r="A8" s="74" t="s">
        <v>1608</v>
      </c>
      <c r="B8" s="76"/>
    </row>
    <row r="9" ht="28.5" customHeight="1" spans="1:2">
      <c r="A9" s="74" t="s">
        <v>1609</v>
      </c>
      <c r="B9" s="76"/>
    </row>
    <row r="10" ht="28.5" customHeight="1" spans="1:2">
      <c r="A10" s="74" t="s">
        <v>1610</v>
      </c>
      <c r="B10" s="76">
        <v>2714</v>
      </c>
    </row>
    <row r="11" ht="28.5" customHeight="1" spans="1:2">
      <c r="A11" s="74" t="s">
        <v>1611</v>
      </c>
      <c r="B11" s="76">
        <v>388</v>
      </c>
    </row>
    <row r="12" ht="28.5" customHeight="1" spans="1:2">
      <c r="A12" s="74" t="s">
        <v>1612</v>
      </c>
      <c r="B12" s="76"/>
    </row>
    <row r="13" ht="28.5" customHeight="1" spans="1:2">
      <c r="A13" s="74"/>
      <c r="B13" s="75"/>
    </row>
    <row r="14" ht="28.5" customHeight="1" spans="1:2">
      <c r="A14" s="74"/>
      <c r="B14" s="75"/>
    </row>
    <row r="15" ht="28.5" customHeight="1" spans="1:2">
      <c r="A15" s="74"/>
      <c r="B15" s="75"/>
    </row>
    <row r="16" ht="28.5" customHeight="1" spans="1:2">
      <c r="A16" s="74"/>
      <c r="B16" s="75"/>
    </row>
    <row r="17" ht="28.5" customHeight="1" spans="1:2">
      <c r="A17" s="74"/>
      <c r="B17" s="75"/>
    </row>
    <row r="18" ht="28.5" customHeight="1" spans="1:2">
      <c r="A18" s="74"/>
      <c r="B18" s="75"/>
    </row>
    <row r="19" ht="28.5" customHeight="1" spans="1:2">
      <c r="A19" s="74" t="s">
        <v>1613</v>
      </c>
      <c r="B19" s="76">
        <f>SUM(B5:B12)</f>
        <v>60233</v>
      </c>
    </row>
    <row r="20" ht="28.5" customHeight="1" spans="1:2">
      <c r="A20" s="74" t="s">
        <v>1614</v>
      </c>
      <c r="B20" s="76">
        <v>59275</v>
      </c>
    </row>
    <row r="21" ht="28.5" customHeight="1" spans="1:2">
      <c r="A21" s="74" t="s">
        <v>63</v>
      </c>
      <c r="B21" s="76">
        <f>B19+B20</f>
        <v>119508</v>
      </c>
    </row>
    <row r="22" spans="1:2">
      <c r="A22" s="77"/>
      <c r="B22" s="78"/>
    </row>
    <row r="23" spans="1:2">
      <c r="A23" s="77"/>
      <c r="B23" s="78"/>
    </row>
    <row r="24" spans="1:2">
      <c r="A24" s="77"/>
      <c r="B24" s="78"/>
    </row>
    <row r="25" spans="1:2">
      <c r="A25" s="77"/>
      <c r="B25" s="78"/>
    </row>
    <row r="26" spans="1:2">
      <c r="A26" s="77"/>
      <c r="B26" s="78"/>
    </row>
    <row r="27" spans="1:2">
      <c r="A27" s="77"/>
      <c r="B27" s="78"/>
    </row>
    <row r="28" spans="1:2">
      <c r="A28" s="77"/>
      <c r="B28" s="78"/>
    </row>
    <row r="29" spans="1:2">
      <c r="A29" s="77"/>
      <c r="B29" s="78"/>
    </row>
    <row r="30" spans="1:2">
      <c r="A30" s="77"/>
      <c r="B30" s="78"/>
    </row>
    <row r="31" spans="1:2">
      <c r="A31" s="77"/>
      <c r="B31" s="78"/>
    </row>
    <row r="32" spans="1:2">
      <c r="A32" s="77"/>
      <c r="B32" s="78"/>
    </row>
    <row r="33" spans="1:2">
      <c r="A33" s="77"/>
      <c r="B33" s="78"/>
    </row>
    <row r="34" spans="1:2">
      <c r="A34" s="77"/>
      <c r="B34" s="78"/>
    </row>
    <row r="35" spans="1:2">
      <c r="A35" s="77"/>
      <c r="B35" s="78"/>
    </row>
    <row r="36" spans="1:2">
      <c r="A36" s="77"/>
      <c r="B36" s="78"/>
    </row>
    <row r="37" spans="1:2">
      <c r="A37" s="77"/>
      <c r="B37" s="78"/>
    </row>
    <row r="38" spans="1:2">
      <c r="A38" s="77"/>
      <c r="B38" s="78"/>
    </row>
    <row r="39" spans="1:2">
      <c r="A39" s="77"/>
      <c r="B39" s="78"/>
    </row>
    <row r="40" spans="1:2">
      <c r="A40" s="77"/>
      <c r="B40" s="78"/>
    </row>
    <row r="41" spans="1:2">
      <c r="A41" s="77"/>
      <c r="B41" s="78"/>
    </row>
    <row r="42" spans="1:2">
      <c r="A42" s="77"/>
      <c r="B42" s="78"/>
    </row>
    <row r="43" spans="1:2">
      <c r="A43" s="77"/>
      <c r="B43" s="78"/>
    </row>
    <row r="44" spans="1:2">
      <c r="A44" s="77"/>
      <c r="B44" s="78"/>
    </row>
    <row r="45" spans="1:2">
      <c r="A45" s="77"/>
      <c r="B45" s="78"/>
    </row>
    <row r="46" spans="1:2">
      <c r="A46" s="77"/>
      <c r="B46" s="78"/>
    </row>
    <row r="47" spans="1:2">
      <c r="A47" s="77"/>
      <c r="B47" s="78"/>
    </row>
    <row r="48" spans="1:2">
      <c r="A48" s="77"/>
      <c r="B48" s="78"/>
    </row>
    <row r="49" spans="1:2">
      <c r="A49" s="77"/>
      <c r="B49" s="78"/>
    </row>
    <row r="50" spans="1:2">
      <c r="A50" s="77"/>
      <c r="B50" s="78"/>
    </row>
    <row r="51" spans="1:2">
      <c r="A51" s="77"/>
      <c r="B51" s="78"/>
    </row>
    <row r="52" spans="1:2">
      <c r="A52" s="77"/>
      <c r="B52" s="78"/>
    </row>
    <row r="53" spans="1:2">
      <c r="A53" s="77"/>
      <c r="B53" s="78"/>
    </row>
    <row r="54" spans="1:2">
      <c r="A54" s="77"/>
      <c r="B54" s="78"/>
    </row>
    <row r="55" spans="1:2">
      <c r="A55" s="77"/>
      <c r="B55" s="78"/>
    </row>
    <row r="56" spans="1:2">
      <c r="A56" s="77"/>
      <c r="B56" s="78"/>
    </row>
    <row r="57" spans="1:2">
      <c r="A57" s="77"/>
      <c r="B57" s="78"/>
    </row>
    <row r="58" spans="1:2">
      <c r="A58" s="77"/>
      <c r="B58" s="78"/>
    </row>
    <row r="59" spans="1:2">
      <c r="A59" s="77"/>
      <c r="B59" s="78"/>
    </row>
    <row r="60" spans="1:2">
      <c r="A60" s="77"/>
      <c r="B60" s="78"/>
    </row>
    <row r="61" spans="1:2">
      <c r="A61" s="77"/>
      <c r="B61" s="78"/>
    </row>
    <row r="62" spans="1:2">
      <c r="A62" s="77"/>
      <c r="B62" s="78"/>
    </row>
    <row r="63" spans="1:2">
      <c r="A63" s="77"/>
      <c r="B63" s="78"/>
    </row>
    <row r="64" spans="1:2">
      <c r="A64" s="77"/>
      <c r="B64" s="78"/>
    </row>
    <row r="65" spans="1:2">
      <c r="A65" s="77"/>
      <c r="B65" s="78"/>
    </row>
    <row r="66" spans="1:2">
      <c r="A66" s="77"/>
      <c r="B66" s="78"/>
    </row>
    <row r="67" spans="1:2">
      <c r="A67" s="77"/>
      <c r="B67" s="78"/>
    </row>
    <row r="68" spans="1:2">
      <c r="A68" s="77"/>
      <c r="B68" s="78"/>
    </row>
    <row r="69" spans="1:2">
      <c r="A69" s="77"/>
      <c r="B69" s="78"/>
    </row>
    <row r="70" spans="1:2">
      <c r="A70" s="77"/>
      <c r="B70" s="78"/>
    </row>
    <row r="71" spans="1:2">
      <c r="A71" s="77"/>
      <c r="B71" s="78"/>
    </row>
    <row r="72" spans="1:2">
      <c r="A72" s="77"/>
      <c r="B72" s="78"/>
    </row>
    <row r="73" spans="1:2">
      <c r="A73" s="77"/>
      <c r="B73" s="78"/>
    </row>
    <row r="74" spans="1:2">
      <c r="A74" s="77"/>
      <c r="B74" s="78"/>
    </row>
    <row r="75" spans="1:2">
      <c r="A75" s="77"/>
      <c r="B75" s="78"/>
    </row>
    <row r="76" spans="1:2">
      <c r="A76" s="77"/>
      <c r="B76" s="78"/>
    </row>
    <row r="77" spans="1:2">
      <c r="A77" s="77"/>
      <c r="B77" s="78"/>
    </row>
    <row r="78" spans="1:2">
      <c r="A78" s="77"/>
      <c r="B78" s="78"/>
    </row>
    <row r="79" spans="1:2">
      <c r="A79" s="77"/>
      <c r="B79" s="78"/>
    </row>
    <row r="80" spans="1:2">
      <c r="A80" s="77"/>
      <c r="B80" s="78"/>
    </row>
    <row r="81" spans="1:2">
      <c r="A81" s="77"/>
      <c r="B81" s="78"/>
    </row>
    <row r="82" spans="1:2">
      <c r="A82" s="77"/>
      <c r="B82" s="78"/>
    </row>
    <row r="83" spans="1:2">
      <c r="A83" s="77"/>
      <c r="B83" s="78"/>
    </row>
    <row r="84" spans="1:2">
      <c r="A84" s="77"/>
      <c r="B84" s="78"/>
    </row>
    <row r="85" spans="1:2">
      <c r="A85" s="77"/>
      <c r="B85" s="78"/>
    </row>
    <row r="86" spans="1:2">
      <c r="A86" s="77"/>
      <c r="B86" s="78"/>
    </row>
    <row r="87" spans="1:2">
      <c r="A87" s="77"/>
      <c r="B87" s="78"/>
    </row>
    <row r="88" spans="1:2">
      <c r="A88" s="77"/>
      <c r="B88" s="78"/>
    </row>
    <row r="89" spans="1:2">
      <c r="A89" s="77"/>
      <c r="B89" s="78"/>
    </row>
    <row r="90" spans="1:2">
      <c r="A90" s="77"/>
      <c r="B90" s="78"/>
    </row>
    <row r="91" spans="1:2">
      <c r="A91" s="77"/>
      <c r="B91" s="78"/>
    </row>
    <row r="92" spans="1:2">
      <c r="A92" s="77"/>
      <c r="B92" s="78"/>
    </row>
    <row r="93" spans="1:2">
      <c r="A93" s="77"/>
      <c r="B93" s="78"/>
    </row>
    <row r="94" spans="1:2">
      <c r="A94" s="77"/>
      <c r="B94" s="78"/>
    </row>
    <row r="95" spans="1:2">
      <c r="A95" s="77"/>
      <c r="B95" s="78"/>
    </row>
    <row r="96" spans="1:2">
      <c r="A96" s="77"/>
      <c r="B96" s="78"/>
    </row>
    <row r="97" spans="1:2">
      <c r="A97" s="77"/>
      <c r="B97" s="78"/>
    </row>
    <row r="98" spans="1:2">
      <c r="A98" s="77"/>
      <c r="B98" s="78"/>
    </row>
    <row r="99" spans="1:2">
      <c r="A99" s="77"/>
      <c r="B99" s="78"/>
    </row>
    <row r="100" spans="1:2">
      <c r="A100" s="77"/>
      <c r="B100" s="78"/>
    </row>
    <row r="101" spans="1:2">
      <c r="A101" s="77"/>
      <c r="B101" s="78"/>
    </row>
    <row r="102" spans="1:2">
      <c r="A102" s="77"/>
      <c r="B102" s="78"/>
    </row>
    <row r="103" spans="1:2">
      <c r="A103" s="77"/>
      <c r="B103" s="78"/>
    </row>
    <row r="104" spans="1:2">
      <c r="A104" s="77"/>
      <c r="B104" s="78"/>
    </row>
    <row r="105" spans="1:2">
      <c r="A105" s="77"/>
      <c r="B105" s="78"/>
    </row>
    <row r="106" spans="1:2">
      <c r="A106" s="77"/>
      <c r="B106" s="78"/>
    </row>
    <row r="107" spans="1:2">
      <c r="A107" s="77"/>
      <c r="B107" s="78"/>
    </row>
    <row r="108" spans="1:2">
      <c r="A108" s="77"/>
      <c r="B108" s="78"/>
    </row>
    <row r="109" spans="1:2">
      <c r="A109" s="77"/>
      <c r="B109" s="78"/>
    </row>
    <row r="110" spans="1:2">
      <c r="A110" s="77"/>
      <c r="B110" s="78"/>
    </row>
    <row r="111" spans="1:2">
      <c r="A111" s="77"/>
      <c r="B111" s="78"/>
    </row>
    <row r="112" spans="1:2">
      <c r="A112" s="77"/>
      <c r="B112" s="78"/>
    </row>
    <row r="113" spans="1:2">
      <c r="A113" s="77"/>
      <c r="B113" s="78"/>
    </row>
    <row r="114" spans="1:2">
      <c r="A114" s="77"/>
      <c r="B114" s="78"/>
    </row>
    <row r="115" spans="1:2">
      <c r="A115" s="77"/>
      <c r="B115" s="78"/>
    </row>
    <row r="116" spans="1:2">
      <c r="A116" s="77"/>
      <c r="B116" s="78"/>
    </row>
    <row r="117" spans="1:2">
      <c r="A117" s="77"/>
      <c r="B117" s="78"/>
    </row>
    <row r="118" spans="1:2">
      <c r="A118" s="77"/>
      <c r="B118" s="78"/>
    </row>
    <row r="119" spans="1:2">
      <c r="A119" s="77"/>
      <c r="B119" s="78"/>
    </row>
    <row r="120" spans="1:2">
      <c r="A120" s="77"/>
      <c r="B120" s="78"/>
    </row>
    <row r="121" spans="1:2">
      <c r="A121" s="77"/>
      <c r="B121" s="78"/>
    </row>
    <row r="122" spans="1:2">
      <c r="A122" s="77"/>
      <c r="B122" s="78"/>
    </row>
    <row r="123" spans="1:2">
      <c r="A123" s="77"/>
      <c r="B123" s="78"/>
    </row>
    <row r="124" spans="1:2">
      <c r="A124" s="77"/>
      <c r="B124" s="78"/>
    </row>
    <row r="125" spans="1:2">
      <c r="A125" s="77"/>
      <c r="B125" s="78"/>
    </row>
    <row r="126" spans="1:2">
      <c r="A126" s="77"/>
      <c r="B126" s="78"/>
    </row>
    <row r="127" spans="1:2">
      <c r="A127" s="77"/>
      <c r="B127" s="78"/>
    </row>
    <row r="128" spans="1:2">
      <c r="A128" s="77"/>
      <c r="B128" s="78"/>
    </row>
    <row r="129" spans="1:2">
      <c r="A129" s="77"/>
      <c r="B129" s="78"/>
    </row>
    <row r="130" spans="1:2">
      <c r="A130" s="77"/>
      <c r="B130" s="78"/>
    </row>
    <row r="131" spans="1:2">
      <c r="A131" s="77"/>
      <c r="B131" s="78"/>
    </row>
    <row r="132" spans="1:2">
      <c r="A132" s="77"/>
      <c r="B132" s="78"/>
    </row>
    <row r="133" spans="1:2">
      <c r="A133" s="77"/>
      <c r="B133" s="78"/>
    </row>
    <row r="134" spans="1:2">
      <c r="A134" s="77"/>
      <c r="B134" s="78"/>
    </row>
    <row r="135" spans="1:2">
      <c r="A135" s="77"/>
      <c r="B135" s="78"/>
    </row>
    <row r="136" spans="1:2">
      <c r="A136" s="77"/>
      <c r="B136" s="78"/>
    </row>
    <row r="137" spans="1:2">
      <c r="A137" s="77"/>
      <c r="B137" s="78"/>
    </row>
    <row r="138" spans="1:2">
      <c r="A138" s="77"/>
      <c r="B138" s="78"/>
    </row>
    <row r="139" spans="1:2">
      <c r="A139" s="77"/>
      <c r="B139" s="78"/>
    </row>
    <row r="140" spans="1:2">
      <c r="A140" s="77"/>
      <c r="B140" s="78"/>
    </row>
    <row r="141" spans="1:2">
      <c r="A141" s="77"/>
      <c r="B141" s="78"/>
    </row>
    <row r="142" spans="1:2">
      <c r="A142" s="77"/>
      <c r="B142" s="78"/>
    </row>
    <row r="143" spans="1:2">
      <c r="A143" s="77"/>
      <c r="B143" s="78"/>
    </row>
    <row r="144" spans="1:2">
      <c r="A144" s="77"/>
      <c r="B144" s="78"/>
    </row>
    <row r="145" spans="1:2">
      <c r="A145" s="77"/>
      <c r="B145" s="78"/>
    </row>
    <row r="146" spans="1:2">
      <c r="A146" s="77"/>
      <c r="B146" s="78"/>
    </row>
    <row r="147" spans="1:2">
      <c r="A147" s="77"/>
      <c r="B147" s="78"/>
    </row>
    <row r="148" spans="1:2">
      <c r="A148" s="77"/>
      <c r="B148" s="78"/>
    </row>
    <row r="149" spans="1:2">
      <c r="A149" s="77"/>
      <c r="B149" s="78"/>
    </row>
    <row r="150" spans="1:2">
      <c r="A150" s="77"/>
      <c r="B150" s="78"/>
    </row>
    <row r="151" spans="1:2">
      <c r="A151" s="77"/>
      <c r="B151" s="78"/>
    </row>
    <row r="152" spans="1:2">
      <c r="A152" s="77"/>
      <c r="B152" s="78"/>
    </row>
    <row r="153" spans="1:2">
      <c r="A153" s="77"/>
      <c r="B153" s="78"/>
    </row>
    <row r="154" spans="1:2">
      <c r="A154" s="77"/>
      <c r="B154" s="78"/>
    </row>
    <row r="155" spans="1:2">
      <c r="A155" s="77"/>
      <c r="B155" s="78"/>
    </row>
    <row r="156" spans="1:2">
      <c r="A156" s="77"/>
      <c r="B156" s="78"/>
    </row>
    <row r="157" spans="1:2">
      <c r="A157" s="77"/>
      <c r="B157" s="78"/>
    </row>
    <row r="158" spans="1:2">
      <c r="A158" s="77"/>
      <c r="B158" s="78"/>
    </row>
    <row r="159" spans="1:2">
      <c r="A159" s="77"/>
      <c r="B159" s="78"/>
    </row>
    <row r="160" spans="1:2">
      <c r="A160" s="77"/>
      <c r="B160" s="78"/>
    </row>
    <row r="161" spans="1:2">
      <c r="A161" s="77"/>
      <c r="B161" s="78"/>
    </row>
    <row r="162" spans="1:2">
      <c r="A162" s="77"/>
      <c r="B162" s="78"/>
    </row>
    <row r="163" spans="1:2">
      <c r="A163" s="77"/>
      <c r="B163" s="78"/>
    </row>
    <row r="164" spans="1:2">
      <c r="A164" s="77"/>
      <c r="B164" s="78"/>
    </row>
    <row r="165" spans="1:2">
      <c r="A165" s="77"/>
      <c r="B165" s="78"/>
    </row>
    <row r="166" spans="1:2">
      <c r="A166" s="77"/>
      <c r="B166" s="78"/>
    </row>
    <row r="167" spans="1:2">
      <c r="A167" s="77"/>
      <c r="B167" s="78"/>
    </row>
    <row r="168" spans="1:2">
      <c r="A168" s="77"/>
      <c r="B168" s="78"/>
    </row>
    <row r="169" spans="1:2">
      <c r="A169" s="77"/>
      <c r="B169" s="78"/>
    </row>
    <row r="170" spans="1:2">
      <c r="A170" s="77"/>
      <c r="B170" s="78"/>
    </row>
    <row r="171" spans="1:2">
      <c r="A171" s="77"/>
      <c r="B171" s="78"/>
    </row>
    <row r="172" spans="1:2">
      <c r="A172" s="77"/>
      <c r="B172" s="78"/>
    </row>
    <row r="173" spans="1:2">
      <c r="A173" s="77"/>
      <c r="B173" s="78"/>
    </row>
    <row r="174" spans="1:2">
      <c r="A174" s="77"/>
      <c r="B174" s="78"/>
    </row>
    <row r="175" spans="1:2">
      <c r="A175" s="77"/>
      <c r="B175" s="78"/>
    </row>
    <row r="176" spans="1:2">
      <c r="A176" s="77"/>
      <c r="B176" s="78"/>
    </row>
    <row r="177" spans="1:2">
      <c r="A177" s="77"/>
      <c r="B177" s="78"/>
    </row>
    <row r="178" spans="1:2">
      <c r="A178" s="77"/>
      <c r="B178" s="78"/>
    </row>
    <row r="179" spans="1:2">
      <c r="A179" s="77"/>
      <c r="B179" s="78"/>
    </row>
    <row r="180" spans="1:2">
      <c r="A180" s="77"/>
      <c r="B180" s="78"/>
    </row>
    <row r="181" spans="1:2">
      <c r="A181" s="77"/>
      <c r="B181" s="78"/>
    </row>
    <row r="182" spans="1:2">
      <c r="A182" s="77"/>
      <c r="B182" s="78"/>
    </row>
    <row r="183" spans="1:2">
      <c r="A183" s="77"/>
      <c r="B183" s="78"/>
    </row>
    <row r="184" spans="1:2">
      <c r="A184" s="77"/>
      <c r="B184" s="78"/>
    </row>
    <row r="185" spans="1:2">
      <c r="A185" s="77"/>
      <c r="B185" s="78"/>
    </row>
    <row r="186" spans="1:2">
      <c r="A186" s="77"/>
      <c r="B186" s="78"/>
    </row>
    <row r="187" spans="1:2">
      <c r="A187" s="77"/>
      <c r="B187" s="78"/>
    </row>
    <row r="188" spans="1:2">
      <c r="A188" s="77"/>
      <c r="B188" s="78"/>
    </row>
    <row r="189" spans="1:2">
      <c r="A189" s="77"/>
      <c r="B189" s="78"/>
    </row>
    <row r="190" spans="1:2">
      <c r="A190" s="77"/>
      <c r="B190" s="78"/>
    </row>
    <row r="191" spans="1:2">
      <c r="A191" s="77"/>
      <c r="B191" s="78"/>
    </row>
    <row r="192" spans="1:2">
      <c r="A192" s="77"/>
      <c r="B192" s="78"/>
    </row>
    <row r="193" spans="1:2">
      <c r="A193" s="77"/>
      <c r="B193" s="78"/>
    </row>
    <row r="194" spans="1:2">
      <c r="A194" s="77"/>
      <c r="B194" s="78"/>
    </row>
    <row r="195" spans="1:2">
      <c r="A195" s="77"/>
      <c r="B195" s="78"/>
    </row>
    <row r="196" spans="1:2">
      <c r="A196" s="77"/>
      <c r="B196" s="78"/>
    </row>
    <row r="197" spans="1:2">
      <c r="A197" s="77"/>
      <c r="B197" s="78"/>
    </row>
    <row r="198" spans="1:2">
      <c r="A198" s="77"/>
      <c r="B198" s="78"/>
    </row>
    <row r="199" spans="1:2">
      <c r="A199" s="77"/>
      <c r="B199" s="78"/>
    </row>
    <row r="200" spans="1:2">
      <c r="A200" s="77"/>
      <c r="B200" s="78"/>
    </row>
    <row r="201" spans="1:2">
      <c r="A201" s="77"/>
      <c r="B201" s="78"/>
    </row>
    <row r="202" spans="1:2">
      <c r="A202" s="77"/>
      <c r="B202" s="78"/>
    </row>
    <row r="203" spans="1:2">
      <c r="A203" s="77"/>
      <c r="B203" s="78"/>
    </row>
    <row r="204" spans="1:2">
      <c r="A204" s="77"/>
      <c r="B204" s="78"/>
    </row>
    <row r="205" spans="1:2">
      <c r="A205" s="77"/>
      <c r="B205" s="78"/>
    </row>
    <row r="206" spans="1:2">
      <c r="A206" s="77"/>
      <c r="B206" s="78"/>
    </row>
    <row r="207" spans="1:2">
      <c r="A207" s="77"/>
      <c r="B207" s="78"/>
    </row>
    <row r="208" spans="1:2">
      <c r="A208" s="77"/>
      <c r="B208" s="78"/>
    </row>
    <row r="209" spans="1:2">
      <c r="A209" s="77"/>
      <c r="B209" s="78"/>
    </row>
    <row r="210" spans="1:2">
      <c r="A210" s="77"/>
      <c r="B210" s="78"/>
    </row>
    <row r="211" spans="1:2">
      <c r="A211" s="77"/>
      <c r="B211" s="78"/>
    </row>
    <row r="212" spans="1:2">
      <c r="A212" s="77"/>
      <c r="B212" s="78"/>
    </row>
    <row r="213" spans="1:2">
      <c r="A213" s="77"/>
      <c r="B213" s="78"/>
    </row>
    <row r="214" spans="1:2">
      <c r="A214" s="77"/>
      <c r="B214" s="78"/>
    </row>
    <row r="215" spans="1:2">
      <c r="A215" s="77"/>
      <c r="B215" s="78"/>
    </row>
    <row r="216" spans="1:2">
      <c r="A216" s="77"/>
      <c r="B216" s="78"/>
    </row>
    <row r="217" spans="1:2">
      <c r="A217" s="77"/>
      <c r="B217" s="78"/>
    </row>
    <row r="218" spans="1:2">
      <c r="A218" s="77"/>
      <c r="B218" s="78"/>
    </row>
    <row r="219" spans="1:2">
      <c r="A219" s="77"/>
      <c r="B219" s="78"/>
    </row>
    <row r="220" spans="1:2">
      <c r="A220" s="77"/>
      <c r="B220" s="78"/>
    </row>
    <row r="221" spans="1:2">
      <c r="A221" s="77"/>
      <c r="B221" s="78"/>
    </row>
    <row r="222" spans="1:2">
      <c r="A222" s="77"/>
      <c r="B222" s="78"/>
    </row>
    <row r="223" spans="1:2">
      <c r="A223" s="77"/>
      <c r="B223" s="78"/>
    </row>
    <row r="224" spans="1:2">
      <c r="A224" s="77"/>
      <c r="B224" s="78"/>
    </row>
    <row r="225" spans="1:2">
      <c r="A225" s="77"/>
      <c r="B225" s="78"/>
    </row>
    <row r="226" spans="1:2">
      <c r="A226" s="77"/>
      <c r="B226" s="78"/>
    </row>
    <row r="227" spans="1:2">
      <c r="A227" s="77"/>
      <c r="B227" s="78"/>
    </row>
    <row r="228" spans="1:2">
      <c r="A228" s="77"/>
      <c r="B228" s="78"/>
    </row>
    <row r="229" spans="1:2">
      <c r="A229" s="77"/>
      <c r="B229" s="78"/>
    </row>
    <row r="230" spans="1:2">
      <c r="A230" s="77"/>
      <c r="B230" s="78"/>
    </row>
    <row r="231" spans="1:2">
      <c r="A231" s="77"/>
      <c r="B231" s="78"/>
    </row>
    <row r="232" spans="1:2">
      <c r="A232" s="77"/>
      <c r="B232" s="78"/>
    </row>
    <row r="233" spans="1:2">
      <c r="A233" s="77"/>
      <c r="B233" s="78"/>
    </row>
    <row r="234" spans="1:2">
      <c r="A234" s="77"/>
      <c r="B234" s="78"/>
    </row>
    <row r="235" spans="1:2">
      <c r="A235" s="77"/>
      <c r="B235" s="78"/>
    </row>
    <row r="236" spans="1:2">
      <c r="A236" s="77"/>
      <c r="B236" s="78"/>
    </row>
    <row r="237" spans="1:2">
      <c r="A237" s="77"/>
      <c r="B237" s="78"/>
    </row>
    <row r="238" spans="1:2">
      <c r="A238" s="77"/>
      <c r="B238" s="78"/>
    </row>
    <row r="239" spans="1:2">
      <c r="A239" s="77"/>
      <c r="B239" s="78"/>
    </row>
    <row r="240" spans="1:2">
      <c r="A240" s="77"/>
      <c r="B240" s="78"/>
    </row>
    <row r="241" spans="1:2">
      <c r="A241" s="77"/>
      <c r="B241" s="78"/>
    </row>
    <row r="242" spans="1:2">
      <c r="A242" s="77"/>
      <c r="B242" s="78"/>
    </row>
    <row r="243" spans="1:2">
      <c r="A243" s="77"/>
      <c r="B243" s="78"/>
    </row>
    <row r="244" spans="1:2">
      <c r="A244" s="77"/>
      <c r="B244" s="78"/>
    </row>
    <row r="245" spans="1:2">
      <c r="A245" s="77"/>
      <c r="B245" s="78"/>
    </row>
    <row r="246" spans="1:2">
      <c r="A246" s="77"/>
      <c r="B246" s="78"/>
    </row>
    <row r="247" spans="1:2">
      <c r="A247" s="77"/>
      <c r="B247" s="78"/>
    </row>
    <row r="248" spans="1:2">
      <c r="A248" s="77"/>
      <c r="B248" s="78"/>
    </row>
    <row r="249" spans="1:2">
      <c r="A249" s="77"/>
      <c r="B249" s="78"/>
    </row>
    <row r="250" spans="1:2">
      <c r="A250" s="77"/>
      <c r="B250" s="78"/>
    </row>
    <row r="251" spans="1:2">
      <c r="A251" s="77"/>
      <c r="B251" s="78"/>
    </row>
    <row r="252" spans="1:2">
      <c r="A252" s="77"/>
      <c r="B252" s="78"/>
    </row>
    <row r="253" spans="1:2">
      <c r="A253" s="77"/>
      <c r="B253" s="78"/>
    </row>
    <row r="254" spans="1:2">
      <c r="A254" s="77"/>
      <c r="B254" s="78"/>
    </row>
    <row r="255" spans="1:2">
      <c r="A255" s="77"/>
      <c r="B255" s="78"/>
    </row>
    <row r="256" spans="1:2">
      <c r="A256" s="77"/>
      <c r="B256" s="78"/>
    </row>
    <row r="257" spans="1:2">
      <c r="A257" s="77"/>
      <c r="B257" s="78"/>
    </row>
    <row r="258" spans="1:2">
      <c r="A258" s="77"/>
      <c r="B258" s="78"/>
    </row>
    <row r="259" spans="1:2">
      <c r="A259" s="77"/>
      <c r="B259" s="78"/>
    </row>
    <row r="260" spans="1:2">
      <c r="A260" s="77"/>
      <c r="B260" s="78"/>
    </row>
    <row r="261" spans="1:2">
      <c r="A261" s="77"/>
      <c r="B261" s="78"/>
    </row>
    <row r="262" spans="1:2">
      <c r="A262" s="77"/>
      <c r="B262" s="78"/>
    </row>
    <row r="263" spans="1:2">
      <c r="A263" s="77"/>
      <c r="B263" s="78"/>
    </row>
    <row r="264" spans="1:2">
      <c r="A264" s="77"/>
      <c r="B264" s="78"/>
    </row>
    <row r="265" spans="1:2">
      <c r="A265" s="77"/>
      <c r="B265" s="78"/>
    </row>
    <row r="266" spans="1:2">
      <c r="A266" s="77"/>
      <c r="B266" s="78"/>
    </row>
    <row r="267" spans="1:2">
      <c r="A267" s="77"/>
      <c r="B267" s="78"/>
    </row>
    <row r="268" spans="1:2">
      <c r="A268" s="77"/>
      <c r="B268" s="78"/>
    </row>
    <row r="269" spans="1:2">
      <c r="A269" s="77"/>
      <c r="B269" s="78"/>
    </row>
    <row r="270" spans="1:2">
      <c r="A270" s="77"/>
      <c r="B270" s="78"/>
    </row>
    <row r="271" spans="1:2">
      <c r="A271" s="77"/>
      <c r="B271" s="78"/>
    </row>
    <row r="272" spans="1:2">
      <c r="A272" s="77"/>
      <c r="B272" s="78"/>
    </row>
    <row r="273" spans="1:2">
      <c r="A273" s="77"/>
      <c r="B273" s="78"/>
    </row>
    <row r="274" spans="1:2">
      <c r="A274" s="77"/>
      <c r="B274" s="78"/>
    </row>
    <row r="275" spans="1:2">
      <c r="A275" s="77"/>
      <c r="B275" s="78"/>
    </row>
    <row r="276" spans="1:2">
      <c r="A276" s="77"/>
      <c r="B276" s="78"/>
    </row>
    <row r="277" spans="1:2">
      <c r="A277" s="77"/>
      <c r="B277" s="78"/>
    </row>
    <row r="278" spans="1:2">
      <c r="A278" s="77"/>
      <c r="B278" s="78"/>
    </row>
    <row r="279" spans="1:2">
      <c r="A279" s="77"/>
      <c r="B279" s="78"/>
    </row>
    <row r="280" spans="1:2">
      <c r="A280" s="77"/>
      <c r="B280" s="78"/>
    </row>
    <row r="281" spans="1:2">
      <c r="A281" s="77"/>
      <c r="B281" s="78"/>
    </row>
    <row r="282" spans="1:2">
      <c r="A282" s="77"/>
      <c r="B282" s="78"/>
    </row>
    <row r="283" spans="1:2">
      <c r="A283" s="77"/>
      <c r="B283" s="78"/>
    </row>
    <row r="284" spans="1:2">
      <c r="A284" s="77"/>
      <c r="B284" s="78"/>
    </row>
    <row r="285" spans="1:2">
      <c r="A285" s="77"/>
      <c r="B285" s="78"/>
    </row>
    <row r="286" spans="1:2">
      <c r="A286" s="77"/>
      <c r="B286" s="78"/>
    </row>
    <row r="287" spans="1:2">
      <c r="A287" s="77"/>
      <c r="B287" s="78"/>
    </row>
    <row r="288" spans="1:2">
      <c r="A288" s="77"/>
      <c r="B288" s="78"/>
    </row>
    <row r="289" spans="1:2">
      <c r="A289" s="77"/>
      <c r="B289" s="78"/>
    </row>
    <row r="290" spans="1:2">
      <c r="A290" s="77"/>
      <c r="B290" s="78"/>
    </row>
    <row r="291" spans="1:2">
      <c r="A291" s="77"/>
      <c r="B291" s="78"/>
    </row>
    <row r="292" spans="1:2">
      <c r="A292" s="77"/>
      <c r="B292" s="78"/>
    </row>
    <row r="293" spans="1:2">
      <c r="A293" s="77"/>
      <c r="B293" s="78"/>
    </row>
    <row r="294" spans="1:2">
      <c r="A294" s="77"/>
      <c r="B294" s="78"/>
    </row>
    <row r="295" spans="1:2">
      <c r="A295" s="77"/>
      <c r="B295" s="78"/>
    </row>
    <row r="296" spans="1:2">
      <c r="A296" s="77"/>
      <c r="B296" s="78"/>
    </row>
    <row r="297" spans="1:2">
      <c r="A297" s="77"/>
      <c r="B297" s="78"/>
    </row>
    <row r="298" spans="1:2">
      <c r="A298" s="77"/>
      <c r="B298" s="78"/>
    </row>
    <row r="299" spans="1:2">
      <c r="A299" s="77"/>
      <c r="B299" s="78"/>
    </row>
    <row r="300" spans="1:2">
      <c r="A300" s="77"/>
      <c r="B300" s="78"/>
    </row>
    <row r="301" spans="1:2">
      <c r="A301" s="77"/>
      <c r="B301" s="78"/>
    </row>
    <row r="302" spans="1:2">
      <c r="A302" s="77"/>
      <c r="B302" s="78"/>
    </row>
    <row r="303" spans="1:2">
      <c r="A303" s="77"/>
      <c r="B303" s="78"/>
    </row>
    <row r="304" spans="1:2">
      <c r="A304" s="77"/>
      <c r="B304" s="78"/>
    </row>
    <row r="305" spans="1:2">
      <c r="A305" s="77"/>
      <c r="B305" s="78"/>
    </row>
    <row r="306" spans="1:2">
      <c r="A306" s="77"/>
      <c r="B306" s="78"/>
    </row>
    <row r="307" spans="1:2">
      <c r="A307" s="77"/>
      <c r="B307" s="78"/>
    </row>
    <row r="308" spans="1:2">
      <c r="A308" s="77"/>
      <c r="B308" s="78"/>
    </row>
    <row r="309" spans="1:2">
      <c r="A309" s="77"/>
      <c r="B309" s="78"/>
    </row>
    <row r="310" spans="1:2">
      <c r="A310" s="77"/>
      <c r="B310" s="78"/>
    </row>
    <row r="311" spans="1:2">
      <c r="A311" s="77"/>
      <c r="B311" s="78"/>
    </row>
    <row r="312" spans="1:2">
      <c r="A312" s="77"/>
      <c r="B312" s="78"/>
    </row>
    <row r="313" spans="1:2">
      <c r="A313" s="77"/>
      <c r="B313" s="78"/>
    </row>
    <row r="314" spans="1:2">
      <c r="A314" s="77"/>
      <c r="B314" s="78"/>
    </row>
    <row r="315" spans="1:2">
      <c r="A315" s="77"/>
      <c r="B315" s="78"/>
    </row>
    <row r="316" spans="1:2">
      <c r="A316" s="77"/>
      <c r="B316" s="78"/>
    </row>
    <row r="317" spans="1:2">
      <c r="A317" s="77"/>
      <c r="B317" s="78"/>
    </row>
    <row r="318" spans="1:2">
      <c r="A318" s="77"/>
      <c r="B318" s="78"/>
    </row>
    <row r="319" spans="1:2">
      <c r="A319" s="77"/>
      <c r="B319" s="78"/>
    </row>
    <row r="320" spans="1:2">
      <c r="A320" s="77"/>
      <c r="B320" s="78"/>
    </row>
    <row r="321" spans="1:2">
      <c r="A321" s="77"/>
      <c r="B321" s="78"/>
    </row>
    <row r="322" spans="1:2">
      <c r="A322" s="77"/>
      <c r="B322" s="78"/>
    </row>
    <row r="323" spans="1:2">
      <c r="A323" s="77"/>
      <c r="B323" s="78"/>
    </row>
    <row r="324" spans="1:2">
      <c r="A324" s="77"/>
      <c r="B324" s="78"/>
    </row>
    <row r="325" spans="1:2">
      <c r="A325" s="77"/>
      <c r="B325" s="78"/>
    </row>
    <row r="326" spans="1:2">
      <c r="A326" s="77"/>
      <c r="B326" s="78"/>
    </row>
    <row r="327" spans="1:2">
      <c r="A327" s="77"/>
      <c r="B327" s="78"/>
    </row>
    <row r="328" spans="1:2">
      <c r="A328" s="77"/>
      <c r="B328" s="78"/>
    </row>
    <row r="329" spans="1:2">
      <c r="A329" s="77"/>
      <c r="B329" s="78"/>
    </row>
    <row r="330" spans="1:2">
      <c r="A330" s="77"/>
      <c r="B330" s="78"/>
    </row>
    <row r="331" spans="1:2">
      <c r="A331" s="77"/>
      <c r="B331" s="78"/>
    </row>
    <row r="332" spans="1:2">
      <c r="A332" s="77"/>
      <c r="B332" s="78"/>
    </row>
    <row r="333" spans="1:2">
      <c r="A333" s="77"/>
      <c r="B333" s="78"/>
    </row>
    <row r="334" spans="1:2">
      <c r="A334" s="77"/>
      <c r="B334" s="78"/>
    </row>
    <row r="335" spans="1:2">
      <c r="A335" s="77"/>
      <c r="B335" s="78"/>
    </row>
    <row r="336" spans="1:2">
      <c r="A336" s="77"/>
      <c r="B336" s="78"/>
    </row>
    <row r="337" spans="1:2">
      <c r="A337" s="77"/>
      <c r="B337" s="78"/>
    </row>
    <row r="338" spans="1:2">
      <c r="A338" s="77"/>
      <c r="B338" s="78"/>
    </row>
    <row r="339" spans="1:2">
      <c r="A339" s="77"/>
      <c r="B339" s="78"/>
    </row>
    <row r="340" spans="1:2">
      <c r="A340" s="77"/>
      <c r="B340" s="78"/>
    </row>
    <row r="341" spans="1:2">
      <c r="A341" s="77"/>
      <c r="B341" s="78"/>
    </row>
    <row r="342" spans="1:2">
      <c r="A342" s="77"/>
      <c r="B342" s="78"/>
    </row>
    <row r="343" spans="1:2">
      <c r="A343" s="77"/>
      <c r="B343" s="78"/>
    </row>
    <row r="344" spans="1:2">
      <c r="A344" s="77"/>
      <c r="B344" s="78"/>
    </row>
    <row r="345" spans="1:2">
      <c r="A345" s="77"/>
      <c r="B345" s="78"/>
    </row>
    <row r="346" spans="1:2">
      <c r="A346" s="77"/>
      <c r="B346" s="78"/>
    </row>
    <row r="347" spans="1:2">
      <c r="A347" s="77"/>
      <c r="B347" s="78"/>
    </row>
    <row r="348" spans="1:2">
      <c r="A348" s="77"/>
      <c r="B348" s="78"/>
    </row>
    <row r="349" spans="1:2">
      <c r="A349" s="77"/>
      <c r="B349" s="78"/>
    </row>
    <row r="350" spans="1:2">
      <c r="A350" s="77"/>
      <c r="B350" s="78"/>
    </row>
    <row r="351" spans="1:2">
      <c r="A351" s="77"/>
      <c r="B351" s="78"/>
    </row>
    <row r="352" spans="1:2">
      <c r="A352" s="77"/>
      <c r="B352" s="78"/>
    </row>
    <row r="353" spans="1:2">
      <c r="A353" s="77"/>
      <c r="B353" s="78"/>
    </row>
    <row r="354" spans="1:2">
      <c r="A354" s="77"/>
      <c r="B354" s="78"/>
    </row>
    <row r="355" spans="1:2">
      <c r="A355" s="77"/>
      <c r="B355" s="78"/>
    </row>
    <row r="356" spans="1:2">
      <c r="A356" s="77"/>
      <c r="B356" s="78"/>
    </row>
    <row r="357" spans="1:2">
      <c r="A357" s="77"/>
      <c r="B357" s="78"/>
    </row>
    <row r="358" spans="1:2">
      <c r="A358" s="77"/>
      <c r="B358" s="78"/>
    </row>
    <row r="359" spans="1:2">
      <c r="A359" s="77"/>
      <c r="B359" s="78"/>
    </row>
    <row r="360" spans="1:2">
      <c r="A360" s="77"/>
      <c r="B360" s="78"/>
    </row>
    <row r="361" spans="1:2">
      <c r="A361" s="77"/>
      <c r="B361" s="78"/>
    </row>
    <row r="362" spans="1:2">
      <c r="A362" s="77"/>
      <c r="B362" s="78"/>
    </row>
    <row r="363" spans="1:2">
      <c r="A363" s="77"/>
      <c r="B363" s="78"/>
    </row>
    <row r="364" spans="1:2">
      <c r="A364" s="77"/>
      <c r="B364" s="78"/>
    </row>
    <row r="365" spans="1:2">
      <c r="A365" s="77"/>
      <c r="B365" s="78"/>
    </row>
    <row r="366" spans="1:2">
      <c r="A366" s="77"/>
      <c r="B366" s="78"/>
    </row>
    <row r="367" spans="1:2">
      <c r="A367" s="77"/>
      <c r="B367" s="78"/>
    </row>
    <row r="368" spans="1:2">
      <c r="A368" s="77"/>
      <c r="B368" s="78"/>
    </row>
    <row r="369" spans="1:2">
      <c r="A369" s="77"/>
      <c r="B369" s="78"/>
    </row>
    <row r="370" spans="1:2">
      <c r="A370" s="77"/>
      <c r="B370" s="78"/>
    </row>
    <row r="371" spans="1:2">
      <c r="A371" s="77"/>
      <c r="B371" s="78"/>
    </row>
    <row r="372" spans="1:2">
      <c r="A372" s="77"/>
      <c r="B372" s="78"/>
    </row>
    <row r="373" spans="1:2">
      <c r="A373" s="77"/>
      <c r="B373" s="78"/>
    </row>
    <row r="374" spans="1:2">
      <c r="A374" s="77"/>
      <c r="B374" s="78"/>
    </row>
    <row r="375" spans="1:2">
      <c r="A375" s="77"/>
      <c r="B375" s="78"/>
    </row>
    <row r="376" spans="1:2">
      <c r="A376" s="77"/>
      <c r="B376" s="78"/>
    </row>
    <row r="377" spans="1:2">
      <c r="A377" s="77"/>
      <c r="B377" s="78"/>
    </row>
    <row r="378" spans="1:2">
      <c r="A378" s="77"/>
      <c r="B378" s="78"/>
    </row>
    <row r="379" spans="1:2">
      <c r="A379" s="77"/>
      <c r="B379" s="78"/>
    </row>
    <row r="380" spans="1:2">
      <c r="A380" s="77"/>
      <c r="B380" s="78"/>
    </row>
    <row r="381" spans="1:2">
      <c r="A381" s="77"/>
      <c r="B381" s="78"/>
    </row>
    <row r="382" spans="1:2">
      <c r="A382" s="77"/>
      <c r="B382" s="78"/>
    </row>
    <row r="383" spans="1:2">
      <c r="A383" s="77"/>
      <c r="B383" s="78"/>
    </row>
    <row r="384" spans="1:2">
      <c r="A384" s="77"/>
      <c r="B384" s="78"/>
    </row>
    <row r="385" spans="1:2">
      <c r="A385" s="77"/>
      <c r="B385" s="78"/>
    </row>
    <row r="386" spans="1:2">
      <c r="A386" s="77"/>
      <c r="B386" s="78"/>
    </row>
    <row r="387" spans="1:2">
      <c r="A387" s="77"/>
      <c r="B387" s="78"/>
    </row>
    <row r="388" spans="1:2">
      <c r="A388" s="77"/>
      <c r="B388" s="78"/>
    </row>
    <row r="389" spans="1:2">
      <c r="A389" s="77"/>
      <c r="B389" s="78"/>
    </row>
    <row r="390" spans="1:2">
      <c r="A390" s="77"/>
      <c r="B390" s="78"/>
    </row>
    <row r="391" spans="1:2">
      <c r="A391" s="77"/>
      <c r="B391" s="78"/>
    </row>
    <row r="392" spans="1:2">
      <c r="A392" s="77"/>
      <c r="B392" s="78"/>
    </row>
    <row r="393" spans="1:2">
      <c r="A393" s="77"/>
      <c r="B393" s="78"/>
    </row>
    <row r="394" spans="1:2">
      <c r="A394" s="77"/>
      <c r="B394" s="78"/>
    </row>
    <row r="395" spans="1:2">
      <c r="A395" s="77"/>
      <c r="B395" s="78"/>
    </row>
    <row r="396" spans="1:2">
      <c r="A396" s="77"/>
      <c r="B396" s="78"/>
    </row>
    <row r="397" spans="1:2">
      <c r="A397" s="77"/>
      <c r="B397" s="78"/>
    </row>
    <row r="398" spans="1:2">
      <c r="A398" s="77"/>
      <c r="B398" s="78"/>
    </row>
    <row r="399" spans="1:2">
      <c r="A399" s="77"/>
      <c r="B399" s="78"/>
    </row>
    <row r="400" spans="1:2">
      <c r="A400" s="77"/>
      <c r="B400" s="78"/>
    </row>
    <row r="401" spans="1:2">
      <c r="A401" s="77"/>
      <c r="B401" s="78"/>
    </row>
    <row r="402" spans="1:2">
      <c r="A402" s="77"/>
      <c r="B402" s="78"/>
    </row>
    <row r="403" spans="1:2">
      <c r="A403" s="77"/>
      <c r="B403" s="78"/>
    </row>
    <row r="404" spans="1:2">
      <c r="A404" s="77"/>
      <c r="B404" s="78"/>
    </row>
    <row r="405" spans="1:2">
      <c r="A405" s="77"/>
      <c r="B405" s="78"/>
    </row>
    <row r="406" spans="1:2">
      <c r="A406" s="77"/>
      <c r="B406" s="78"/>
    </row>
    <row r="407" spans="1:2">
      <c r="A407" s="77"/>
      <c r="B407" s="78"/>
    </row>
    <row r="408" spans="1:2">
      <c r="A408" s="77"/>
      <c r="B408" s="78"/>
    </row>
    <row r="409" spans="1:2">
      <c r="A409" s="77"/>
      <c r="B409" s="78"/>
    </row>
    <row r="410" spans="1:2">
      <c r="A410" s="77"/>
      <c r="B410" s="78"/>
    </row>
    <row r="411" spans="1:2">
      <c r="A411" s="77"/>
      <c r="B411" s="78"/>
    </row>
    <row r="412" spans="1:2">
      <c r="A412" s="77"/>
      <c r="B412" s="78"/>
    </row>
    <row r="413" spans="1:2">
      <c r="A413" s="77"/>
      <c r="B413" s="78"/>
    </row>
    <row r="414" spans="1:2">
      <c r="A414" s="77"/>
      <c r="B414" s="78"/>
    </row>
    <row r="415" spans="1:2">
      <c r="A415" s="77"/>
      <c r="B415" s="78"/>
    </row>
    <row r="416" spans="1:2">
      <c r="A416" s="77"/>
      <c r="B416" s="78"/>
    </row>
    <row r="417" spans="1:2">
      <c r="A417" s="77"/>
      <c r="B417" s="78"/>
    </row>
    <row r="418" spans="1:2">
      <c r="A418" s="77"/>
      <c r="B418" s="78"/>
    </row>
    <row r="419" spans="1:2">
      <c r="A419" s="77"/>
      <c r="B419" s="78"/>
    </row>
    <row r="420" spans="1:2">
      <c r="A420" s="77"/>
      <c r="B420" s="78"/>
    </row>
    <row r="421" spans="1:2">
      <c r="A421" s="77"/>
      <c r="B421" s="78"/>
    </row>
    <row r="422" spans="1:2">
      <c r="A422" s="77"/>
      <c r="B422" s="78"/>
    </row>
    <row r="423" spans="1:2">
      <c r="A423" s="77"/>
      <c r="B423" s="78"/>
    </row>
    <row r="424" spans="1:2">
      <c r="A424" s="77"/>
      <c r="B424" s="78"/>
    </row>
    <row r="425" spans="1:2">
      <c r="A425" s="77"/>
      <c r="B425" s="78"/>
    </row>
    <row r="426" spans="1:2">
      <c r="A426" s="77"/>
      <c r="B426" s="78"/>
    </row>
    <row r="427" spans="1:2">
      <c r="A427" s="77"/>
      <c r="B427" s="78"/>
    </row>
    <row r="428" spans="1:2">
      <c r="A428" s="77"/>
      <c r="B428" s="78"/>
    </row>
    <row r="429" spans="1:2">
      <c r="A429" s="77"/>
      <c r="B429" s="78"/>
    </row>
    <row r="430" spans="1:2">
      <c r="A430" s="77"/>
      <c r="B430" s="78"/>
    </row>
    <row r="431" spans="1:2">
      <c r="A431" s="77"/>
      <c r="B431" s="78"/>
    </row>
    <row r="432" spans="1:2">
      <c r="A432" s="77"/>
      <c r="B432" s="78"/>
    </row>
    <row r="433" spans="1:2">
      <c r="A433" s="77"/>
      <c r="B433" s="78"/>
    </row>
    <row r="434" spans="1:2">
      <c r="A434" s="77"/>
      <c r="B434" s="78"/>
    </row>
    <row r="435" spans="1:2">
      <c r="A435" s="77"/>
      <c r="B435" s="78"/>
    </row>
    <row r="436" spans="1:2">
      <c r="A436" s="77"/>
      <c r="B436" s="78"/>
    </row>
    <row r="437" spans="1:2">
      <c r="A437" s="77"/>
      <c r="B437" s="78"/>
    </row>
    <row r="438" spans="1:2">
      <c r="A438" s="77"/>
      <c r="B438" s="78"/>
    </row>
    <row r="439" spans="1:2">
      <c r="A439" s="77"/>
      <c r="B439" s="78"/>
    </row>
    <row r="440" spans="1:2">
      <c r="A440" s="77"/>
      <c r="B440" s="78"/>
    </row>
    <row r="441" spans="1:2">
      <c r="A441" s="77"/>
      <c r="B441" s="78"/>
    </row>
    <row r="442" spans="1:2">
      <c r="A442" s="77"/>
      <c r="B442" s="78"/>
    </row>
    <row r="443" spans="1:2">
      <c r="A443" s="77"/>
      <c r="B443" s="78"/>
    </row>
    <row r="444" spans="1:2">
      <c r="A444" s="77"/>
      <c r="B444" s="78"/>
    </row>
    <row r="445" spans="1:2">
      <c r="A445" s="77"/>
      <c r="B445" s="78"/>
    </row>
    <row r="446" spans="1:2">
      <c r="A446" s="77"/>
      <c r="B446" s="78"/>
    </row>
    <row r="447" spans="1:2">
      <c r="A447" s="77"/>
      <c r="B447" s="78"/>
    </row>
    <row r="448" spans="1:2">
      <c r="A448" s="77"/>
      <c r="B448" s="78"/>
    </row>
    <row r="449" spans="1:2">
      <c r="A449" s="77"/>
      <c r="B449" s="78"/>
    </row>
    <row r="450" spans="1:2">
      <c r="A450" s="77"/>
      <c r="B450" s="78"/>
    </row>
    <row r="451" spans="1:2">
      <c r="A451" s="77"/>
      <c r="B451" s="78"/>
    </row>
    <row r="452" spans="1:2">
      <c r="A452" s="77"/>
      <c r="B452" s="78"/>
    </row>
    <row r="453" spans="1:2">
      <c r="A453" s="77"/>
      <c r="B453" s="78"/>
    </row>
    <row r="454" spans="1:2">
      <c r="A454" s="77"/>
      <c r="B454" s="78"/>
    </row>
    <row r="455" spans="1:2">
      <c r="A455" s="77"/>
      <c r="B455" s="78"/>
    </row>
    <row r="456" spans="1:2">
      <c r="A456" s="77"/>
      <c r="B456" s="78"/>
    </row>
    <row r="457" spans="1:2">
      <c r="A457" s="77"/>
      <c r="B457" s="78"/>
    </row>
    <row r="458" spans="1:2">
      <c r="A458" s="77"/>
      <c r="B458" s="78"/>
    </row>
    <row r="459" spans="1:2">
      <c r="A459" s="77"/>
      <c r="B459" s="78"/>
    </row>
    <row r="460" spans="1:2">
      <c r="A460" s="77"/>
      <c r="B460" s="78"/>
    </row>
    <row r="461" spans="1:2">
      <c r="A461" s="77"/>
      <c r="B461" s="78"/>
    </row>
    <row r="462" spans="1:2">
      <c r="A462" s="77"/>
      <c r="B462" s="78"/>
    </row>
    <row r="463" spans="1:2">
      <c r="A463" s="77"/>
      <c r="B463" s="78"/>
    </row>
    <row r="464" spans="1:2">
      <c r="A464" s="77"/>
      <c r="B464" s="78"/>
    </row>
    <row r="465" spans="1:2">
      <c r="A465" s="77"/>
      <c r="B465" s="78"/>
    </row>
    <row r="466" spans="1:2">
      <c r="A466" s="77"/>
      <c r="B466" s="78"/>
    </row>
    <row r="467" spans="1:2">
      <c r="A467" s="77"/>
      <c r="B467" s="78"/>
    </row>
    <row r="468" spans="1:2">
      <c r="A468" s="77"/>
      <c r="B468" s="78"/>
    </row>
    <row r="469" spans="1:2">
      <c r="A469" s="77"/>
      <c r="B469" s="78"/>
    </row>
    <row r="470" spans="1:2">
      <c r="A470" s="77"/>
      <c r="B470" s="78"/>
    </row>
    <row r="471" spans="1:2">
      <c r="A471" s="77"/>
      <c r="B471" s="78"/>
    </row>
    <row r="472" spans="1:2">
      <c r="A472" s="77"/>
      <c r="B472" s="78"/>
    </row>
    <row r="473" spans="1:2">
      <c r="A473" s="77"/>
      <c r="B473" s="78"/>
    </row>
    <row r="474" spans="1:2">
      <c r="A474" s="77"/>
      <c r="B474" s="78"/>
    </row>
    <row r="475" spans="1:2">
      <c r="A475" s="77"/>
      <c r="B475" s="78"/>
    </row>
    <row r="476" spans="1:2">
      <c r="A476" s="77"/>
      <c r="B476" s="78"/>
    </row>
    <row r="477" spans="1:2">
      <c r="A477" s="77"/>
      <c r="B477" s="78"/>
    </row>
    <row r="478" spans="1:2">
      <c r="A478" s="77"/>
      <c r="B478" s="78"/>
    </row>
    <row r="479" spans="1:2">
      <c r="A479" s="77"/>
      <c r="B479" s="78"/>
    </row>
    <row r="480" spans="1:2">
      <c r="A480" s="77"/>
      <c r="B480" s="78"/>
    </row>
    <row r="481" spans="1:2">
      <c r="A481" s="77"/>
      <c r="B481" s="78"/>
    </row>
    <row r="482" spans="1:2">
      <c r="A482" s="77"/>
      <c r="B482" s="78"/>
    </row>
    <row r="483" spans="1:2">
      <c r="A483" s="77"/>
      <c r="B483" s="78"/>
    </row>
    <row r="484" spans="1:2">
      <c r="A484" s="77"/>
      <c r="B484" s="78"/>
    </row>
    <row r="485" spans="1:2">
      <c r="A485" s="77"/>
      <c r="B485" s="78"/>
    </row>
    <row r="486" spans="1:2">
      <c r="A486" s="77"/>
      <c r="B486" s="78"/>
    </row>
    <row r="487" spans="1:2">
      <c r="A487" s="77"/>
      <c r="B487" s="78"/>
    </row>
    <row r="488" spans="1:2">
      <c r="A488" s="77"/>
      <c r="B488" s="78"/>
    </row>
    <row r="489" spans="1:2">
      <c r="A489" s="77"/>
      <c r="B489" s="78"/>
    </row>
    <row r="490" spans="1:2">
      <c r="A490" s="77"/>
      <c r="B490" s="78"/>
    </row>
    <row r="491" spans="1:2">
      <c r="A491" s="77"/>
      <c r="B491" s="78"/>
    </row>
    <row r="492" spans="1:2">
      <c r="A492" s="77"/>
      <c r="B492" s="78"/>
    </row>
    <row r="493" spans="1:2">
      <c r="A493" s="77"/>
      <c r="B493" s="78"/>
    </row>
    <row r="494" spans="1:2">
      <c r="A494" s="77"/>
      <c r="B494" s="78"/>
    </row>
    <row r="495" spans="1:2">
      <c r="A495" s="77"/>
      <c r="B495" s="78"/>
    </row>
    <row r="496" spans="1:2">
      <c r="A496" s="77"/>
      <c r="B496" s="78"/>
    </row>
    <row r="497" spans="1:2">
      <c r="A497" s="77"/>
      <c r="B497" s="78"/>
    </row>
    <row r="498" spans="1:2">
      <c r="A498" s="77"/>
      <c r="B498" s="78"/>
    </row>
    <row r="499" spans="1:2">
      <c r="A499" s="77"/>
      <c r="B499" s="78"/>
    </row>
    <row r="500" spans="1:2">
      <c r="A500" s="77"/>
      <c r="B500" s="78"/>
    </row>
    <row r="501" spans="1:2">
      <c r="A501" s="77"/>
      <c r="B501" s="78"/>
    </row>
    <row r="502" spans="1:2">
      <c r="A502" s="77"/>
      <c r="B502" s="78"/>
    </row>
    <row r="503" spans="1:2">
      <c r="A503" s="77"/>
      <c r="B503" s="78"/>
    </row>
    <row r="504" spans="1:2">
      <c r="A504" s="77"/>
      <c r="B504" s="78"/>
    </row>
    <row r="505" spans="1:2">
      <c r="A505" s="77"/>
      <c r="B505" s="78"/>
    </row>
    <row r="506" spans="1:2">
      <c r="A506" s="77"/>
      <c r="B506" s="78"/>
    </row>
    <row r="507" spans="1:2">
      <c r="A507" s="77"/>
      <c r="B507" s="78"/>
    </row>
    <row r="508" spans="1:2">
      <c r="A508" s="77"/>
      <c r="B508" s="78"/>
    </row>
    <row r="509" spans="1:2">
      <c r="A509" s="77"/>
      <c r="B509" s="78"/>
    </row>
    <row r="510" spans="1:2">
      <c r="A510" s="77"/>
      <c r="B510" s="78"/>
    </row>
    <row r="511" spans="1:2">
      <c r="A511" s="77"/>
      <c r="B511" s="78"/>
    </row>
    <row r="512" spans="1:2">
      <c r="A512" s="77"/>
      <c r="B512" s="78"/>
    </row>
    <row r="513" spans="1:2">
      <c r="A513" s="77"/>
      <c r="B513" s="78"/>
    </row>
    <row r="514" spans="1:2">
      <c r="A514" s="77"/>
      <c r="B514" s="78"/>
    </row>
    <row r="515" spans="1:2">
      <c r="A515" s="77"/>
      <c r="B515" s="78"/>
    </row>
    <row r="516" spans="1:2">
      <c r="A516" s="77"/>
      <c r="B516" s="78"/>
    </row>
    <row r="517" spans="1:2">
      <c r="A517" s="77"/>
      <c r="B517" s="78"/>
    </row>
    <row r="518" spans="1:2">
      <c r="A518" s="77"/>
      <c r="B518" s="78"/>
    </row>
    <row r="519" spans="1:2">
      <c r="A519" s="77"/>
      <c r="B519" s="78"/>
    </row>
    <row r="520" spans="1:2">
      <c r="A520" s="77"/>
      <c r="B520" s="78"/>
    </row>
    <row r="521" spans="1:2">
      <c r="A521" s="77"/>
      <c r="B521" s="78"/>
    </row>
    <row r="522" spans="1:2">
      <c r="A522" s="77"/>
      <c r="B522" s="78"/>
    </row>
    <row r="523" spans="1:2">
      <c r="A523" s="77"/>
      <c r="B523" s="78"/>
    </row>
    <row r="524" spans="1:2">
      <c r="A524" s="77"/>
      <c r="B524" s="78"/>
    </row>
    <row r="525" spans="1:2">
      <c r="A525" s="77"/>
      <c r="B525" s="78"/>
    </row>
    <row r="526" spans="1:2">
      <c r="A526" s="77"/>
      <c r="B526" s="78"/>
    </row>
    <row r="527" spans="1:2">
      <c r="A527" s="77"/>
      <c r="B527" s="78"/>
    </row>
    <row r="528" spans="1:2">
      <c r="A528" s="77"/>
      <c r="B528" s="78"/>
    </row>
    <row r="529" spans="1:2">
      <c r="A529" s="77"/>
      <c r="B529" s="78"/>
    </row>
    <row r="530" spans="1:2">
      <c r="A530" s="77"/>
      <c r="B530" s="78"/>
    </row>
    <row r="531" spans="1:2">
      <c r="A531" s="77"/>
      <c r="B531" s="78"/>
    </row>
    <row r="532" spans="1:2">
      <c r="A532" s="77"/>
      <c r="B532" s="78"/>
    </row>
    <row r="533" spans="1:2">
      <c r="A533" s="77"/>
      <c r="B533" s="78"/>
    </row>
    <row r="534" spans="1:2">
      <c r="A534" s="77"/>
      <c r="B534" s="78"/>
    </row>
    <row r="535" spans="1:2">
      <c r="A535" s="77"/>
      <c r="B535" s="78"/>
    </row>
    <row r="536" spans="1:2">
      <c r="A536" s="77"/>
      <c r="B536" s="78"/>
    </row>
    <row r="537" spans="1:2">
      <c r="A537" s="77"/>
      <c r="B537" s="78"/>
    </row>
    <row r="538" spans="1:2">
      <c r="A538" s="77"/>
      <c r="B538" s="78"/>
    </row>
    <row r="539" spans="1:2">
      <c r="A539" s="77"/>
      <c r="B539" s="78"/>
    </row>
    <row r="540" spans="1:2">
      <c r="A540" s="77"/>
      <c r="B540" s="78"/>
    </row>
    <row r="541" spans="1:2">
      <c r="A541" s="77"/>
      <c r="B541" s="78"/>
    </row>
    <row r="542" spans="1:2">
      <c r="A542" s="77"/>
      <c r="B542" s="78"/>
    </row>
    <row r="543" spans="1:2">
      <c r="A543" s="77"/>
      <c r="B543" s="78"/>
    </row>
    <row r="544" spans="1:2">
      <c r="A544" s="77"/>
      <c r="B544" s="78"/>
    </row>
    <row r="545" spans="1:2">
      <c r="A545" s="77"/>
      <c r="B545" s="78"/>
    </row>
    <row r="546" spans="1:2">
      <c r="A546" s="77"/>
      <c r="B546" s="78"/>
    </row>
    <row r="547" spans="1:2">
      <c r="A547" s="77"/>
      <c r="B547" s="78"/>
    </row>
    <row r="548" spans="1:2">
      <c r="A548" s="77"/>
      <c r="B548" s="78"/>
    </row>
    <row r="549" spans="1:2">
      <c r="A549" s="77"/>
      <c r="B549" s="78"/>
    </row>
    <row r="550" spans="1:2">
      <c r="A550" s="77"/>
      <c r="B550" s="78"/>
    </row>
    <row r="551" spans="1:2">
      <c r="A551" s="77"/>
      <c r="B551" s="78"/>
    </row>
    <row r="552" spans="1:2">
      <c r="A552" s="77"/>
      <c r="B552" s="78"/>
    </row>
    <row r="553" spans="1:2">
      <c r="A553" s="77"/>
      <c r="B553" s="78"/>
    </row>
    <row r="554" spans="1:2">
      <c r="A554" s="77"/>
      <c r="B554" s="78"/>
    </row>
    <row r="555" spans="1:2">
      <c r="A555" s="77"/>
      <c r="B555" s="78"/>
    </row>
    <row r="556" spans="1:2">
      <c r="A556" s="77"/>
      <c r="B556" s="78"/>
    </row>
    <row r="557" spans="1:2">
      <c r="A557" s="77"/>
      <c r="B557" s="78"/>
    </row>
    <row r="558" spans="1:2">
      <c r="A558" s="77"/>
      <c r="B558" s="78"/>
    </row>
    <row r="559" spans="1:2">
      <c r="A559" s="77"/>
      <c r="B559" s="78"/>
    </row>
    <row r="560" spans="1:2">
      <c r="A560" s="77"/>
      <c r="B560" s="78"/>
    </row>
    <row r="561" spans="1:2">
      <c r="A561" s="77"/>
      <c r="B561" s="78"/>
    </row>
    <row r="562" spans="1:2">
      <c r="A562" s="77"/>
      <c r="B562" s="78"/>
    </row>
    <row r="563" spans="1:2">
      <c r="A563" s="77"/>
      <c r="B563" s="78"/>
    </row>
    <row r="564" spans="1:2">
      <c r="A564" s="77"/>
      <c r="B564" s="78"/>
    </row>
    <row r="565" spans="1:2">
      <c r="A565" s="77"/>
      <c r="B565" s="78"/>
    </row>
    <row r="566" spans="1:2">
      <c r="A566" s="77"/>
      <c r="B566" s="78"/>
    </row>
    <row r="567" spans="1:2">
      <c r="A567" s="77"/>
      <c r="B567" s="78"/>
    </row>
    <row r="568" spans="1:2">
      <c r="A568" s="77"/>
      <c r="B568" s="78"/>
    </row>
    <row r="569" spans="1:2">
      <c r="A569" s="77"/>
      <c r="B569" s="78"/>
    </row>
    <row r="570" spans="1:2">
      <c r="A570" s="77"/>
      <c r="B570" s="78"/>
    </row>
    <row r="571" spans="1:2">
      <c r="A571" s="77"/>
      <c r="B571" s="78"/>
    </row>
    <row r="572" spans="1:2">
      <c r="A572" s="77"/>
      <c r="B572" s="78"/>
    </row>
    <row r="573" spans="1:2">
      <c r="A573" s="77"/>
      <c r="B573" s="78"/>
    </row>
    <row r="574" spans="1:2">
      <c r="A574" s="77"/>
      <c r="B574" s="78"/>
    </row>
    <row r="575" spans="1:2">
      <c r="A575" s="77"/>
      <c r="B575" s="78"/>
    </row>
    <row r="576" spans="1:2">
      <c r="A576" s="77"/>
      <c r="B576" s="78"/>
    </row>
    <row r="577" spans="1:2">
      <c r="A577" s="77"/>
      <c r="B577" s="78"/>
    </row>
    <row r="578" spans="1:2">
      <c r="A578" s="77"/>
      <c r="B578" s="78"/>
    </row>
    <row r="579" spans="1:2">
      <c r="A579" s="77"/>
      <c r="B579" s="78"/>
    </row>
    <row r="580" spans="1:2">
      <c r="A580" s="77"/>
      <c r="B580" s="78"/>
    </row>
    <row r="581" spans="1:2">
      <c r="A581" s="77"/>
      <c r="B581" s="78"/>
    </row>
    <row r="582" spans="1:2">
      <c r="A582" s="77"/>
      <c r="B582" s="78"/>
    </row>
    <row r="583" spans="1:2">
      <c r="A583" s="77"/>
      <c r="B583" s="78"/>
    </row>
    <row r="584" spans="1:2">
      <c r="A584" s="77"/>
      <c r="B584" s="78"/>
    </row>
    <row r="585" spans="1:2">
      <c r="A585" s="77"/>
      <c r="B585" s="78"/>
    </row>
    <row r="586" spans="1:2">
      <c r="A586" s="77"/>
      <c r="B586" s="78"/>
    </row>
    <row r="587" spans="1:2">
      <c r="A587" s="77"/>
      <c r="B587" s="78"/>
    </row>
    <row r="588" spans="1:2">
      <c r="A588" s="77"/>
      <c r="B588" s="78"/>
    </row>
    <row r="589" spans="1:2">
      <c r="A589" s="77"/>
      <c r="B589" s="78"/>
    </row>
    <row r="590" spans="1:2">
      <c r="A590" s="77"/>
      <c r="B590" s="78"/>
    </row>
    <row r="591" spans="1:2">
      <c r="A591" s="77"/>
      <c r="B591" s="78"/>
    </row>
    <row r="592" spans="1:2">
      <c r="A592" s="77"/>
      <c r="B592" s="78"/>
    </row>
    <row r="593" spans="1:2">
      <c r="A593" s="77"/>
      <c r="B593" s="78"/>
    </row>
    <row r="594" spans="1:2">
      <c r="A594" s="77"/>
      <c r="B594" s="78"/>
    </row>
    <row r="595" spans="1:2">
      <c r="A595" s="77"/>
      <c r="B595" s="78"/>
    </row>
    <row r="596" spans="1:2">
      <c r="A596" s="77"/>
      <c r="B596" s="78"/>
    </row>
    <row r="597" spans="1:2">
      <c r="A597" s="77"/>
      <c r="B597" s="78"/>
    </row>
    <row r="598" spans="1:2">
      <c r="A598" s="77"/>
      <c r="B598" s="78"/>
    </row>
    <row r="599" spans="1:2">
      <c r="A599" s="77"/>
      <c r="B599" s="78"/>
    </row>
    <row r="600" spans="1:2">
      <c r="A600" s="77"/>
      <c r="B600" s="78"/>
    </row>
    <row r="601" spans="1:2">
      <c r="A601" s="77"/>
      <c r="B601" s="78"/>
    </row>
    <row r="602" spans="1:2">
      <c r="A602" s="77"/>
      <c r="B602" s="78"/>
    </row>
    <row r="603" spans="1:2">
      <c r="A603" s="77"/>
      <c r="B603" s="78"/>
    </row>
    <row r="604" spans="1:2">
      <c r="A604" s="77"/>
      <c r="B604" s="78"/>
    </row>
    <row r="605" spans="1:2">
      <c r="A605" s="77"/>
      <c r="B605" s="78"/>
    </row>
    <row r="606" spans="1:2">
      <c r="A606" s="77"/>
      <c r="B606" s="78"/>
    </row>
    <row r="607" spans="1:2">
      <c r="A607" s="77"/>
      <c r="B607" s="78"/>
    </row>
    <row r="608" spans="1:2">
      <c r="A608" s="77"/>
      <c r="B608" s="78"/>
    </row>
    <row r="609" spans="1:2">
      <c r="A609" s="77"/>
      <c r="B609" s="78"/>
    </row>
    <row r="610" spans="1:2">
      <c r="A610" s="77"/>
      <c r="B610" s="78"/>
    </row>
    <row r="611" spans="1:2">
      <c r="A611" s="77"/>
      <c r="B611" s="78"/>
    </row>
    <row r="612" spans="1:2">
      <c r="A612" s="77"/>
      <c r="B612" s="78"/>
    </row>
    <row r="613" spans="1:2">
      <c r="A613" s="77"/>
      <c r="B613" s="78"/>
    </row>
    <row r="614" spans="1:2">
      <c r="A614" s="77"/>
      <c r="B614" s="78"/>
    </row>
    <row r="615" spans="1:2">
      <c r="A615" s="77"/>
      <c r="B615" s="78"/>
    </row>
    <row r="616" spans="1:2">
      <c r="A616" s="77"/>
      <c r="B616" s="78"/>
    </row>
    <row r="617" spans="1:2">
      <c r="A617" s="77"/>
      <c r="B617" s="78"/>
    </row>
    <row r="618" spans="1:2">
      <c r="A618" s="77"/>
      <c r="B618" s="78"/>
    </row>
    <row r="619" spans="1:2">
      <c r="A619" s="77"/>
      <c r="B619" s="78"/>
    </row>
    <row r="620" spans="1:2">
      <c r="A620" s="77"/>
      <c r="B620" s="78"/>
    </row>
    <row r="621" spans="1:2">
      <c r="A621" s="77"/>
      <c r="B621" s="78"/>
    </row>
    <row r="622" spans="1:2">
      <c r="A622" s="77"/>
      <c r="B622" s="78"/>
    </row>
    <row r="623" spans="1:2">
      <c r="A623" s="77"/>
      <c r="B623" s="78"/>
    </row>
    <row r="624" spans="1:2">
      <c r="A624" s="77"/>
      <c r="B624" s="78"/>
    </row>
    <row r="625" spans="1:2">
      <c r="A625" s="77"/>
      <c r="B625" s="78"/>
    </row>
    <row r="626" spans="1:2">
      <c r="A626" s="77"/>
      <c r="B626" s="78"/>
    </row>
    <row r="627" spans="1:2">
      <c r="A627" s="77"/>
      <c r="B627" s="78"/>
    </row>
    <row r="628" spans="1:2">
      <c r="A628" s="77"/>
      <c r="B628" s="78"/>
    </row>
    <row r="629" spans="1:2">
      <c r="A629" s="77"/>
      <c r="B629" s="78"/>
    </row>
    <row r="630" spans="1:2">
      <c r="A630" s="77"/>
      <c r="B630" s="78"/>
    </row>
    <row r="631" spans="1:2">
      <c r="A631" s="77"/>
      <c r="B631" s="78"/>
    </row>
    <row r="632" spans="1:2">
      <c r="A632" s="77"/>
      <c r="B632" s="78"/>
    </row>
    <row r="633" spans="1:2">
      <c r="A633" s="77"/>
      <c r="B633" s="78"/>
    </row>
    <row r="634" spans="1:2">
      <c r="A634" s="77"/>
      <c r="B634" s="78"/>
    </row>
    <row r="635" spans="1:2">
      <c r="A635" s="77"/>
      <c r="B635" s="78"/>
    </row>
    <row r="636" spans="1:2">
      <c r="A636" s="77"/>
      <c r="B636" s="78"/>
    </row>
    <row r="637" spans="1:2">
      <c r="A637" s="77"/>
      <c r="B637" s="78"/>
    </row>
    <row r="638" spans="1:2">
      <c r="A638" s="77"/>
      <c r="B638" s="78"/>
    </row>
    <row r="639" spans="1:2">
      <c r="A639" s="77"/>
      <c r="B639" s="78"/>
    </row>
    <row r="640" spans="1:2">
      <c r="A640" s="77"/>
      <c r="B640" s="78"/>
    </row>
    <row r="641" spans="1:2">
      <c r="A641" s="77"/>
      <c r="B641" s="78"/>
    </row>
    <row r="642" spans="1:2">
      <c r="A642" s="77"/>
      <c r="B642" s="78"/>
    </row>
    <row r="643" spans="1:2">
      <c r="A643" s="77"/>
      <c r="B643" s="78"/>
    </row>
    <row r="644" spans="1:2">
      <c r="A644" s="77"/>
      <c r="B644" s="78"/>
    </row>
    <row r="645" spans="1:2">
      <c r="A645" s="77"/>
      <c r="B645" s="78"/>
    </row>
    <row r="646" spans="1:2">
      <c r="A646" s="77"/>
      <c r="B646" s="78"/>
    </row>
    <row r="647" spans="1:2">
      <c r="A647" s="77"/>
      <c r="B647" s="78"/>
    </row>
    <row r="648" spans="1:2">
      <c r="A648" s="77"/>
      <c r="B648" s="78"/>
    </row>
    <row r="649" spans="1:2">
      <c r="A649" s="77"/>
      <c r="B649" s="78"/>
    </row>
    <row r="650" spans="1:2">
      <c r="A650" s="77"/>
      <c r="B650" s="78"/>
    </row>
    <row r="651" spans="1:2">
      <c r="A651" s="77"/>
      <c r="B651" s="78"/>
    </row>
    <row r="652" spans="1:2">
      <c r="A652" s="77"/>
      <c r="B652" s="78"/>
    </row>
    <row r="653" spans="1:2">
      <c r="A653" s="77"/>
      <c r="B653" s="78"/>
    </row>
    <row r="654" spans="1:2">
      <c r="A654" s="77"/>
      <c r="B654" s="78"/>
    </row>
    <row r="655" spans="1:2">
      <c r="A655" s="77"/>
      <c r="B655" s="78"/>
    </row>
    <row r="656" spans="1:2">
      <c r="A656" s="77"/>
      <c r="B656" s="78"/>
    </row>
    <row r="657" spans="1:2">
      <c r="A657" s="77"/>
      <c r="B657" s="78"/>
    </row>
    <row r="658" spans="1:2">
      <c r="A658" s="77"/>
      <c r="B658" s="78"/>
    </row>
    <row r="659" spans="1:2">
      <c r="A659" s="77"/>
      <c r="B659" s="78"/>
    </row>
    <row r="660" spans="1:2">
      <c r="A660" s="77"/>
      <c r="B660" s="78"/>
    </row>
    <row r="661" spans="1:2">
      <c r="A661" s="77"/>
      <c r="B661" s="78"/>
    </row>
    <row r="662" spans="1:2">
      <c r="A662" s="77"/>
      <c r="B662" s="78"/>
    </row>
    <row r="663" spans="1:2">
      <c r="A663" s="77"/>
      <c r="B663" s="78"/>
    </row>
    <row r="664" spans="1:2">
      <c r="A664" s="77"/>
      <c r="B664" s="78"/>
    </row>
    <row r="665" spans="1:2">
      <c r="A665" s="77"/>
      <c r="B665" s="78"/>
    </row>
    <row r="666" spans="1:2">
      <c r="A666" s="77"/>
      <c r="B666" s="78"/>
    </row>
    <row r="667" spans="1:2">
      <c r="A667" s="77"/>
      <c r="B667" s="78"/>
    </row>
    <row r="668" spans="1:2">
      <c r="A668" s="77"/>
      <c r="B668" s="78"/>
    </row>
    <row r="669" spans="1:2">
      <c r="A669" s="77"/>
      <c r="B669" s="78"/>
    </row>
    <row r="670" spans="1:2">
      <c r="A670" s="77"/>
      <c r="B670" s="78"/>
    </row>
    <row r="671" spans="1:2">
      <c r="A671" s="77"/>
      <c r="B671" s="78"/>
    </row>
    <row r="672" spans="1:2">
      <c r="A672" s="77"/>
      <c r="B672" s="78"/>
    </row>
    <row r="673" spans="1:2">
      <c r="A673" s="77"/>
      <c r="B673" s="78"/>
    </row>
    <row r="674" spans="1:2">
      <c r="A674" s="77"/>
      <c r="B674" s="78"/>
    </row>
    <row r="675" spans="1:2">
      <c r="A675" s="77"/>
      <c r="B675" s="78"/>
    </row>
    <row r="676" spans="1:2">
      <c r="A676" s="77"/>
      <c r="B676" s="78"/>
    </row>
    <row r="677" spans="1:2">
      <c r="A677" s="77"/>
      <c r="B677" s="78"/>
    </row>
    <row r="678" spans="1:2">
      <c r="A678" s="77"/>
      <c r="B678" s="78"/>
    </row>
    <row r="679" spans="1:2">
      <c r="A679" s="77"/>
      <c r="B679" s="78"/>
    </row>
    <row r="680" spans="1:2">
      <c r="A680" s="77"/>
      <c r="B680" s="78"/>
    </row>
    <row r="681" spans="1:2">
      <c r="A681" s="77"/>
      <c r="B681" s="78"/>
    </row>
    <row r="682" spans="1:2">
      <c r="A682" s="77"/>
      <c r="B682" s="78"/>
    </row>
    <row r="683" spans="1:2">
      <c r="A683" s="77"/>
      <c r="B683" s="78"/>
    </row>
    <row r="684" spans="1:2">
      <c r="A684" s="77"/>
      <c r="B684" s="78"/>
    </row>
    <row r="685" spans="1:2">
      <c r="A685" s="77"/>
      <c r="B685" s="78"/>
    </row>
    <row r="686" spans="1:2">
      <c r="A686" s="77"/>
      <c r="B686" s="78"/>
    </row>
    <row r="687" spans="1:2">
      <c r="A687" s="77"/>
      <c r="B687" s="78"/>
    </row>
    <row r="688" spans="1:2">
      <c r="A688" s="77"/>
      <c r="B688" s="78"/>
    </row>
    <row r="689" spans="1:2">
      <c r="A689" s="77"/>
      <c r="B689" s="78"/>
    </row>
    <row r="690" spans="1:2">
      <c r="A690" s="77"/>
      <c r="B690" s="78"/>
    </row>
    <row r="691" spans="1:2">
      <c r="A691" s="77"/>
      <c r="B691" s="78"/>
    </row>
    <row r="692" spans="1:2">
      <c r="A692" s="77"/>
      <c r="B692" s="78"/>
    </row>
    <row r="693" spans="1:2">
      <c r="A693" s="77"/>
      <c r="B693" s="78"/>
    </row>
    <row r="694" spans="1:2">
      <c r="A694" s="77"/>
      <c r="B694" s="78"/>
    </row>
    <row r="695" spans="1:2">
      <c r="A695" s="77"/>
      <c r="B695" s="78"/>
    </row>
    <row r="696" spans="1:2">
      <c r="A696" s="77"/>
      <c r="B696" s="78"/>
    </row>
    <row r="697" spans="1:2">
      <c r="A697" s="77"/>
      <c r="B697" s="78"/>
    </row>
    <row r="698" spans="1:2">
      <c r="A698" s="77"/>
      <c r="B698" s="78"/>
    </row>
  </sheetData>
  <mergeCells count="1">
    <mergeCell ref="A2:B2"/>
  </mergeCells>
  <printOptions horizontalCentered="1"/>
  <pageMargins left="0.349956258075444" right="0.349956258075444" top="0.629782348167239" bottom="0.590203972313348" header="0.12012386885215" footer="0.279826113558191"/>
  <pageSetup paperSize="9" orientation="portrait" useFirstPageNumber="1"/>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3"/>
  <sheetViews>
    <sheetView workbookViewId="0">
      <selection activeCell="A1" sqref="$A1:$XFD1048576"/>
    </sheetView>
  </sheetViews>
  <sheetFormatPr defaultColWidth="9" defaultRowHeight="14.25" outlineLevelCol="7"/>
  <cols>
    <col min="1" max="1" width="51.125" style="42" customWidth="1"/>
    <col min="2" max="2" width="26.125" style="43" customWidth="1"/>
    <col min="3" max="4" width="9" style="42" hidden="1" customWidth="1"/>
    <col min="5" max="8" width="12.5" style="42" customWidth="1"/>
    <col min="9" max="16384" width="9" style="42"/>
  </cols>
  <sheetData>
    <row r="1" s="37" customFormat="1" ht="17.25" customHeight="1" spans="1:8">
      <c r="A1" s="44" t="s">
        <v>1615</v>
      </c>
      <c r="B1" s="45"/>
      <c r="C1" s="45"/>
      <c r="D1" s="45"/>
      <c r="E1" s="45"/>
      <c r="F1" s="45"/>
      <c r="G1" s="45"/>
      <c r="H1" s="45"/>
    </row>
    <row r="2" s="38" customFormat="1" ht="21.75" customHeight="1" spans="1:8">
      <c r="A2" s="46" t="s">
        <v>1616</v>
      </c>
      <c r="B2" s="46"/>
      <c r="C2" s="47"/>
      <c r="D2" s="46"/>
      <c r="E2" s="46"/>
      <c r="F2" s="46"/>
      <c r="G2" s="46"/>
      <c r="H2" s="46"/>
    </row>
    <row r="3" s="39" customFormat="1" ht="20.25" customHeight="1" spans="2:8">
      <c r="B3" s="48" t="s">
        <v>33</v>
      </c>
      <c r="C3" s="49" t="s">
        <v>33</v>
      </c>
      <c r="H3" s="50"/>
    </row>
    <row r="4" ht="25.5" customHeight="1" spans="1:3">
      <c r="A4" s="51" t="s">
        <v>1617</v>
      </c>
      <c r="B4" s="51" t="s">
        <v>35</v>
      </c>
      <c r="C4" s="52"/>
    </row>
    <row r="5" s="40" customFormat="1" ht="25.5" customHeight="1" spans="1:4">
      <c r="A5" s="53" t="s">
        <v>1605</v>
      </c>
      <c r="B5" s="54"/>
      <c r="C5" s="55"/>
      <c r="D5" s="56"/>
    </row>
    <row r="6" s="40" customFormat="1" ht="25.5" customHeight="1" spans="1:4">
      <c r="A6" s="53" t="s">
        <v>1606</v>
      </c>
      <c r="B6" s="57">
        <v>13514</v>
      </c>
      <c r="C6" s="55"/>
      <c r="D6" s="56"/>
    </row>
    <row r="7" s="41" customFormat="1" ht="25.5" customHeight="1" spans="1:4">
      <c r="A7" s="53" t="s">
        <v>1607</v>
      </c>
      <c r="B7" s="57">
        <v>38413</v>
      </c>
      <c r="C7" s="58"/>
      <c r="D7" s="56"/>
    </row>
    <row r="8" s="41" customFormat="1" ht="25.5" customHeight="1" spans="1:4">
      <c r="A8" s="53" t="s">
        <v>1608</v>
      </c>
      <c r="B8" s="57"/>
      <c r="C8" s="59">
        <v>282570034.6</v>
      </c>
      <c r="D8" s="56">
        <f>C8/10000</f>
        <v>28257.00346</v>
      </c>
    </row>
    <row r="9" s="41" customFormat="1" ht="25.5" customHeight="1" spans="1:4">
      <c r="A9" s="53" t="s">
        <v>1609</v>
      </c>
      <c r="B9" s="57"/>
      <c r="C9" s="59">
        <v>68254412.8</v>
      </c>
      <c r="D9" s="56">
        <f>C9/10000</f>
        <v>6825.44128</v>
      </c>
    </row>
    <row r="10" s="41" customFormat="1" ht="25.5" customHeight="1" spans="1:4">
      <c r="A10" s="53" t="s">
        <v>1610</v>
      </c>
      <c r="B10" s="57">
        <v>2615</v>
      </c>
      <c r="C10" s="58"/>
      <c r="D10" s="56"/>
    </row>
    <row r="11" s="41" customFormat="1" ht="25.5" customHeight="1" spans="1:4">
      <c r="A11" s="53" t="s">
        <v>1611</v>
      </c>
      <c r="B11" s="57">
        <v>265</v>
      </c>
      <c r="C11" s="59">
        <v>5847925.72</v>
      </c>
      <c r="D11" s="56">
        <f>C11/10000</f>
        <v>584.792572</v>
      </c>
    </row>
    <row r="12" s="41" customFormat="1" ht="25.5" customHeight="1" spans="1:4">
      <c r="A12" s="53" t="s">
        <v>1612</v>
      </c>
      <c r="B12" s="57"/>
      <c r="C12" s="59"/>
      <c r="D12" s="56"/>
    </row>
    <row r="13" s="41" customFormat="1" ht="25.5" customHeight="1" spans="1:4">
      <c r="A13" s="60"/>
      <c r="B13" s="54"/>
      <c r="C13" s="59"/>
      <c r="D13" s="56"/>
    </row>
    <row r="14" s="41" customFormat="1" ht="25.5" customHeight="1" spans="1:4">
      <c r="A14" s="60"/>
      <c r="B14" s="54"/>
      <c r="C14" s="59"/>
      <c r="D14" s="56"/>
    </row>
    <row r="15" s="41" customFormat="1" ht="25.5" customHeight="1" spans="1:4">
      <c r="A15" s="61"/>
      <c r="B15" s="54"/>
      <c r="C15" s="59">
        <v>2335027732.59</v>
      </c>
      <c r="D15" s="56">
        <f>C15/10000</f>
        <v>233502.773259</v>
      </c>
    </row>
    <row r="16" s="41" customFormat="1" ht="25.5" customHeight="1" spans="1:4">
      <c r="A16" s="61"/>
      <c r="B16" s="54"/>
      <c r="C16" s="59">
        <v>1090614000.61</v>
      </c>
      <c r="D16" s="56">
        <f>C16/10000</f>
        <v>109061.400061</v>
      </c>
    </row>
    <row r="17" s="41" customFormat="1" ht="25.5" customHeight="1" spans="1:4">
      <c r="A17" s="61"/>
      <c r="B17" s="54"/>
      <c r="C17" s="58"/>
      <c r="D17" s="56"/>
    </row>
    <row r="18" s="41" customFormat="1" ht="25.5" customHeight="1" spans="1:4">
      <c r="A18" s="61"/>
      <c r="B18" s="54"/>
      <c r="C18" s="58"/>
      <c r="D18" s="56"/>
    </row>
    <row r="19" s="41" customFormat="1" ht="25.5" customHeight="1" spans="1:4">
      <c r="A19" s="60" t="s">
        <v>1618</v>
      </c>
      <c r="B19" s="57">
        <f>SUM(B5:B12)</f>
        <v>54807</v>
      </c>
      <c r="C19" s="59">
        <v>318585354.22</v>
      </c>
      <c r="D19" s="56">
        <f>C19/10000</f>
        <v>31858.535422</v>
      </c>
    </row>
    <row r="20" s="41" customFormat="1" ht="25.5" customHeight="1" spans="1:4">
      <c r="A20" s="60" t="s">
        <v>1619</v>
      </c>
      <c r="B20" s="62">
        <v>64701</v>
      </c>
      <c r="C20" s="59">
        <v>1258740</v>
      </c>
      <c r="D20" s="56">
        <f>C20/10000</f>
        <v>125.874</v>
      </c>
    </row>
    <row r="21" s="41" customFormat="1" ht="25.5" customHeight="1" spans="1:4">
      <c r="A21" s="53" t="s">
        <v>1052</v>
      </c>
      <c r="B21" s="57">
        <f>B19+B20</f>
        <v>119508</v>
      </c>
      <c r="C21" s="59">
        <v>6300000</v>
      </c>
      <c r="D21" s="56">
        <f>C21/10000</f>
        <v>630</v>
      </c>
    </row>
    <row r="22" spans="1:2">
      <c r="A22" s="41"/>
      <c r="B22" s="63"/>
    </row>
    <row r="23" spans="1:2">
      <c r="A23" s="41"/>
      <c r="B23" s="63"/>
    </row>
    <row r="24" spans="1:2">
      <c r="A24" s="41"/>
      <c r="B24" s="63"/>
    </row>
    <row r="25" spans="1:2">
      <c r="A25" s="41"/>
      <c r="B25" s="63"/>
    </row>
    <row r="26" spans="1:2">
      <c r="A26" s="41"/>
      <c r="B26" s="63"/>
    </row>
    <row r="27" spans="1:2">
      <c r="A27" s="41"/>
      <c r="B27" s="63"/>
    </row>
    <row r="28" spans="1:2">
      <c r="A28" s="41"/>
      <c r="B28" s="63"/>
    </row>
    <row r="29" spans="1:2">
      <c r="A29" s="41"/>
      <c r="B29" s="63"/>
    </row>
    <row r="30" spans="1:2">
      <c r="A30" s="41"/>
      <c r="B30" s="63"/>
    </row>
    <row r="31" spans="1:2">
      <c r="A31" s="41"/>
      <c r="B31" s="63"/>
    </row>
    <row r="32" spans="1:2">
      <c r="A32" s="41"/>
      <c r="B32" s="63"/>
    </row>
    <row r="33" spans="1:2">
      <c r="A33" s="41"/>
      <c r="B33" s="63"/>
    </row>
    <row r="34" spans="1:2">
      <c r="A34" s="41"/>
      <c r="B34" s="63"/>
    </row>
    <row r="35" spans="1:2">
      <c r="A35" s="41"/>
      <c r="B35" s="63"/>
    </row>
    <row r="36" spans="1:2">
      <c r="A36" s="41"/>
      <c r="B36" s="63"/>
    </row>
    <row r="37" spans="1:2">
      <c r="A37" s="41"/>
      <c r="B37" s="63"/>
    </row>
    <row r="38" spans="1:2">
      <c r="A38" s="41"/>
      <c r="B38" s="63"/>
    </row>
    <row r="39" spans="1:2">
      <c r="A39" s="41"/>
      <c r="B39" s="63"/>
    </row>
    <row r="40" spans="1:2">
      <c r="A40" s="41"/>
      <c r="B40" s="63"/>
    </row>
    <row r="41" spans="1:2">
      <c r="A41" s="41"/>
      <c r="B41" s="63"/>
    </row>
    <row r="42" spans="1:2">
      <c r="A42" s="41"/>
      <c r="B42" s="63"/>
    </row>
    <row r="43" spans="1:2">
      <c r="A43" s="41"/>
      <c r="B43" s="63"/>
    </row>
    <row r="44" spans="1:2">
      <c r="A44" s="41"/>
      <c r="B44" s="63"/>
    </row>
    <row r="45" spans="1:2">
      <c r="A45" s="41"/>
      <c r="B45" s="63"/>
    </row>
    <row r="46" spans="1:2">
      <c r="A46" s="41"/>
      <c r="B46" s="63"/>
    </row>
    <row r="47" spans="1:2">
      <c r="A47" s="41"/>
      <c r="B47" s="63"/>
    </row>
    <row r="48" spans="1:2">
      <c r="A48" s="41"/>
      <c r="B48" s="63"/>
    </row>
    <row r="49" spans="1:2">
      <c r="A49" s="41"/>
      <c r="B49" s="63"/>
    </row>
    <row r="50" spans="1:2">
      <c r="A50" s="41"/>
      <c r="B50" s="63"/>
    </row>
    <row r="51" spans="1:2">
      <c r="A51" s="41"/>
      <c r="B51" s="63"/>
    </row>
    <row r="52" spans="1:2">
      <c r="A52" s="41"/>
      <c r="B52" s="63"/>
    </row>
    <row r="53" spans="1:2">
      <c r="A53" s="41"/>
      <c r="B53" s="63"/>
    </row>
    <row r="54" spans="1:2">
      <c r="A54" s="41"/>
      <c r="B54" s="63"/>
    </row>
    <row r="55" spans="1:2">
      <c r="A55" s="41"/>
      <c r="B55" s="63"/>
    </row>
    <row r="56" spans="1:2">
      <c r="A56" s="41"/>
      <c r="B56" s="63"/>
    </row>
    <row r="57" spans="1:2">
      <c r="A57" s="41"/>
      <c r="B57" s="63"/>
    </row>
    <row r="58" spans="1:2">
      <c r="A58" s="41"/>
      <c r="B58" s="63"/>
    </row>
    <row r="59" spans="1:2">
      <c r="A59" s="41"/>
      <c r="B59" s="63"/>
    </row>
    <row r="60" spans="1:2">
      <c r="A60" s="41"/>
      <c r="B60" s="63"/>
    </row>
    <row r="61" spans="1:2">
      <c r="A61" s="41"/>
      <c r="B61" s="63"/>
    </row>
    <row r="62" spans="1:2">
      <c r="A62" s="41"/>
      <c r="B62" s="63"/>
    </row>
    <row r="63" spans="1:2">
      <c r="A63" s="41"/>
      <c r="B63" s="63"/>
    </row>
    <row r="64" spans="1:2">
      <c r="A64" s="41"/>
      <c r="B64" s="63"/>
    </row>
    <row r="65" spans="1:2">
      <c r="A65" s="41"/>
      <c r="B65" s="63"/>
    </row>
    <row r="66" spans="1:2">
      <c r="A66" s="41"/>
      <c r="B66" s="63"/>
    </row>
    <row r="67" spans="1:2">
      <c r="A67" s="41"/>
      <c r="B67" s="63"/>
    </row>
    <row r="68" spans="1:2">
      <c r="A68" s="41"/>
      <c r="B68" s="63"/>
    </row>
    <row r="69" spans="1:2">
      <c r="A69" s="41"/>
      <c r="B69" s="63"/>
    </row>
    <row r="70" spans="1:2">
      <c r="A70" s="41"/>
      <c r="B70" s="63"/>
    </row>
    <row r="71" spans="1:2">
      <c r="A71" s="41"/>
      <c r="B71" s="63"/>
    </row>
    <row r="72" spans="1:2">
      <c r="A72" s="41"/>
      <c r="B72" s="63"/>
    </row>
    <row r="73" spans="1:2">
      <c r="A73" s="41"/>
      <c r="B73" s="63"/>
    </row>
    <row r="74" spans="1:2">
      <c r="A74" s="41"/>
      <c r="B74" s="63"/>
    </row>
    <row r="75" spans="1:2">
      <c r="A75" s="41"/>
      <c r="B75" s="63"/>
    </row>
    <row r="76" spans="1:2">
      <c r="A76" s="41"/>
      <c r="B76" s="63"/>
    </row>
    <row r="77" spans="1:2">
      <c r="A77" s="41"/>
      <c r="B77" s="63"/>
    </row>
    <row r="78" spans="1:2">
      <c r="A78" s="41"/>
      <c r="B78" s="63"/>
    </row>
    <row r="79" spans="1:2">
      <c r="A79" s="41"/>
      <c r="B79" s="63"/>
    </row>
    <row r="80" spans="1:2">
      <c r="A80" s="41"/>
      <c r="B80" s="63"/>
    </row>
    <row r="81" spans="1:2">
      <c r="A81" s="41"/>
      <c r="B81" s="63"/>
    </row>
    <row r="82" spans="1:2">
      <c r="A82" s="41"/>
      <c r="B82" s="63"/>
    </row>
    <row r="83" spans="1:2">
      <c r="A83" s="41"/>
      <c r="B83" s="63"/>
    </row>
    <row r="84" spans="1:2">
      <c r="A84" s="41"/>
      <c r="B84" s="63"/>
    </row>
    <row r="85" spans="1:2">
      <c r="A85" s="41"/>
      <c r="B85" s="63"/>
    </row>
    <row r="86" spans="1:2">
      <c r="A86" s="41"/>
      <c r="B86" s="63"/>
    </row>
    <row r="87" spans="1:2">
      <c r="A87" s="41"/>
      <c r="B87" s="63"/>
    </row>
    <row r="88" spans="1:2">
      <c r="A88" s="41"/>
      <c r="B88" s="63"/>
    </row>
    <row r="89" spans="1:2">
      <c r="A89" s="41"/>
      <c r="B89" s="63"/>
    </row>
    <row r="90" spans="1:2">
      <c r="A90" s="41"/>
      <c r="B90" s="63"/>
    </row>
    <row r="91" spans="1:2">
      <c r="A91" s="41"/>
      <c r="B91" s="63"/>
    </row>
    <row r="92" spans="1:2">
      <c r="A92" s="41"/>
      <c r="B92" s="63"/>
    </row>
    <row r="93" spans="1:2">
      <c r="A93" s="41"/>
      <c r="B93" s="63"/>
    </row>
    <row r="94" spans="1:2">
      <c r="A94" s="41"/>
      <c r="B94" s="63"/>
    </row>
    <row r="95" spans="1:2">
      <c r="A95" s="41"/>
      <c r="B95" s="63"/>
    </row>
    <row r="96" spans="1:2">
      <c r="A96" s="41"/>
      <c r="B96" s="63"/>
    </row>
    <row r="97" spans="1:2">
      <c r="A97" s="41"/>
      <c r="B97" s="63"/>
    </row>
    <row r="98" spans="1:2">
      <c r="A98" s="41"/>
      <c r="B98" s="63"/>
    </row>
    <row r="99" spans="1:2">
      <c r="A99" s="41"/>
      <c r="B99" s="63"/>
    </row>
    <row r="100" spans="1:2">
      <c r="A100" s="41"/>
      <c r="B100" s="63"/>
    </row>
    <row r="101" spans="1:2">
      <c r="A101" s="41"/>
      <c r="B101" s="63"/>
    </row>
    <row r="102" spans="1:2">
      <c r="A102" s="41"/>
      <c r="B102" s="63"/>
    </row>
    <row r="103" spans="1:2">
      <c r="A103" s="41"/>
      <c r="B103" s="63"/>
    </row>
    <row r="104" spans="1:2">
      <c r="A104" s="41"/>
      <c r="B104" s="63"/>
    </row>
    <row r="105" spans="1:2">
      <c r="A105" s="41"/>
      <c r="B105" s="63"/>
    </row>
    <row r="106" spans="1:2">
      <c r="A106" s="41"/>
      <c r="B106" s="63"/>
    </row>
    <row r="107" spans="1:2">
      <c r="A107" s="41"/>
      <c r="B107" s="63"/>
    </row>
    <row r="108" spans="1:2">
      <c r="A108" s="41"/>
      <c r="B108" s="63"/>
    </row>
    <row r="109" spans="1:2">
      <c r="A109" s="41"/>
      <c r="B109" s="63"/>
    </row>
    <row r="110" spans="1:2">
      <c r="A110" s="41"/>
      <c r="B110" s="63"/>
    </row>
    <row r="111" spans="1:2">
      <c r="A111" s="41"/>
      <c r="B111" s="63"/>
    </row>
    <row r="112" spans="1:2">
      <c r="A112" s="41"/>
      <c r="B112" s="63"/>
    </row>
    <row r="113" spans="1:2">
      <c r="A113" s="41"/>
      <c r="B113" s="63"/>
    </row>
    <row r="114" spans="1:2">
      <c r="A114" s="41"/>
      <c r="B114" s="63"/>
    </row>
    <row r="115" spans="1:2">
      <c r="A115" s="41"/>
      <c r="B115" s="63"/>
    </row>
    <row r="116" spans="1:2">
      <c r="A116" s="41"/>
      <c r="B116" s="63"/>
    </row>
    <row r="117" spans="1:2">
      <c r="A117" s="41"/>
      <c r="B117" s="63"/>
    </row>
    <row r="118" spans="1:2">
      <c r="A118" s="41"/>
      <c r="B118" s="63"/>
    </row>
    <row r="119" spans="1:2">
      <c r="A119" s="41"/>
      <c r="B119" s="63"/>
    </row>
    <row r="120" spans="1:2">
      <c r="A120" s="41"/>
      <c r="B120" s="63"/>
    </row>
    <row r="121" spans="1:2">
      <c r="A121" s="41"/>
      <c r="B121" s="63"/>
    </row>
    <row r="122" spans="1:2">
      <c r="A122" s="41"/>
      <c r="B122" s="63"/>
    </row>
    <row r="123" spans="1:2">
      <c r="A123" s="41"/>
      <c r="B123" s="63"/>
    </row>
    <row r="124" spans="1:2">
      <c r="A124" s="41"/>
      <c r="B124" s="63"/>
    </row>
    <row r="125" spans="1:2">
      <c r="A125" s="41"/>
      <c r="B125" s="63"/>
    </row>
    <row r="126" spans="1:2">
      <c r="A126" s="41"/>
      <c r="B126" s="63"/>
    </row>
    <row r="127" spans="1:2">
      <c r="A127" s="41"/>
      <c r="B127" s="63"/>
    </row>
    <row r="128" spans="1:2">
      <c r="A128" s="41"/>
      <c r="B128" s="63"/>
    </row>
    <row r="129" spans="1:2">
      <c r="A129" s="41"/>
      <c r="B129" s="63"/>
    </row>
    <row r="130" spans="1:2">
      <c r="A130" s="41"/>
      <c r="B130" s="63"/>
    </row>
    <row r="131" spans="1:2">
      <c r="A131" s="41"/>
      <c r="B131" s="63"/>
    </row>
    <row r="132" spans="1:2">
      <c r="A132" s="41"/>
      <c r="B132" s="63"/>
    </row>
    <row r="133" spans="1:2">
      <c r="A133" s="41"/>
      <c r="B133" s="63"/>
    </row>
    <row r="134" spans="1:2">
      <c r="A134" s="41"/>
      <c r="B134" s="63"/>
    </row>
    <row r="135" spans="1:2">
      <c r="A135" s="41"/>
      <c r="B135" s="63"/>
    </row>
    <row r="136" spans="1:2">
      <c r="A136" s="41"/>
      <c r="B136" s="63"/>
    </row>
    <row r="137" spans="1:2">
      <c r="A137" s="41"/>
      <c r="B137" s="63"/>
    </row>
    <row r="138" spans="1:2">
      <c r="A138" s="41"/>
      <c r="B138" s="63"/>
    </row>
    <row r="139" spans="1:2">
      <c r="A139" s="41"/>
      <c r="B139" s="63"/>
    </row>
    <row r="140" spans="1:2">
      <c r="A140" s="41"/>
      <c r="B140" s="63"/>
    </row>
    <row r="141" spans="1:2">
      <c r="A141" s="41"/>
      <c r="B141" s="63"/>
    </row>
    <row r="142" spans="1:2">
      <c r="A142" s="41"/>
      <c r="B142" s="63"/>
    </row>
    <row r="143" spans="1:2">
      <c r="A143" s="41"/>
      <c r="B143" s="63"/>
    </row>
    <row r="144" spans="1:2">
      <c r="A144" s="41"/>
      <c r="B144" s="63"/>
    </row>
    <row r="145" spans="1:2">
      <c r="A145" s="41"/>
      <c r="B145" s="63"/>
    </row>
    <row r="146" spans="1:2">
      <c r="A146" s="41"/>
      <c r="B146" s="63"/>
    </row>
    <row r="147" spans="1:2">
      <c r="A147" s="41"/>
      <c r="B147" s="63"/>
    </row>
    <row r="148" spans="1:2">
      <c r="A148" s="41"/>
      <c r="B148" s="63"/>
    </row>
    <row r="149" spans="1:2">
      <c r="A149" s="41"/>
      <c r="B149" s="63"/>
    </row>
    <row r="150" spans="1:2">
      <c r="A150" s="41"/>
      <c r="B150" s="63"/>
    </row>
    <row r="151" spans="1:2">
      <c r="A151" s="41"/>
      <c r="B151" s="63"/>
    </row>
    <row r="152" spans="1:2">
      <c r="A152" s="41"/>
      <c r="B152" s="63"/>
    </row>
    <row r="153" spans="1:2">
      <c r="A153" s="41"/>
      <c r="B153" s="63"/>
    </row>
    <row r="154" spans="1:2">
      <c r="A154" s="41"/>
      <c r="B154" s="63"/>
    </row>
    <row r="155" spans="1:2">
      <c r="A155" s="41"/>
      <c r="B155" s="63"/>
    </row>
    <row r="156" spans="1:2">
      <c r="A156" s="41"/>
      <c r="B156" s="63"/>
    </row>
    <row r="157" spans="1:2">
      <c r="A157" s="41"/>
      <c r="B157" s="63"/>
    </row>
    <row r="158" spans="1:2">
      <c r="A158" s="41"/>
      <c r="B158" s="63"/>
    </row>
    <row r="159" spans="1:2">
      <c r="A159" s="41"/>
      <c r="B159" s="63"/>
    </row>
    <row r="160" spans="1:2">
      <c r="A160" s="41"/>
      <c r="B160" s="63"/>
    </row>
    <row r="161" spans="1:2">
      <c r="A161" s="41"/>
      <c r="B161" s="63"/>
    </row>
    <row r="162" spans="1:2">
      <c r="A162" s="41"/>
      <c r="B162" s="63"/>
    </row>
    <row r="163" spans="1:2">
      <c r="A163" s="41"/>
      <c r="B163" s="63"/>
    </row>
    <row r="164" spans="1:2">
      <c r="A164" s="41"/>
      <c r="B164" s="63"/>
    </row>
    <row r="165" spans="1:2">
      <c r="A165" s="41"/>
      <c r="B165" s="63"/>
    </row>
    <row r="166" spans="1:2">
      <c r="A166" s="41"/>
      <c r="B166" s="63"/>
    </row>
    <row r="167" spans="1:2">
      <c r="A167" s="41"/>
      <c r="B167" s="63"/>
    </row>
    <row r="168" spans="1:2">
      <c r="A168" s="41"/>
      <c r="B168" s="63"/>
    </row>
    <row r="169" spans="1:2">
      <c r="A169" s="41"/>
      <c r="B169" s="63"/>
    </row>
    <row r="170" spans="1:2">
      <c r="A170" s="41"/>
      <c r="B170" s="63"/>
    </row>
    <row r="171" spans="1:2">
      <c r="A171" s="41"/>
      <c r="B171" s="63"/>
    </row>
    <row r="172" spans="1:2">
      <c r="A172" s="41"/>
      <c r="B172" s="63"/>
    </row>
    <row r="173" spans="1:2">
      <c r="A173" s="41"/>
      <c r="B173" s="63"/>
    </row>
    <row r="174" spans="1:2">
      <c r="A174" s="41"/>
      <c r="B174" s="63"/>
    </row>
    <row r="175" spans="1:2">
      <c r="A175" s="41"/>
      <c r="B175" s="63"/>
    </row>
    <row r="176" spans="1:2">
      <c r="A176" s="41"/>
      <c r="B176" s="63"/>
    </row>
    <row r="177" spans="1:2">
      <c r="A177" s="41"/>
      <c r="B177" s="63"/>
    </row>
    <row r="178" spans="1:2">
      <c r="A178" s="41"/>
      <c r="B178" s="63"/>
    </row>
    <row r="179" spans="1:2">
      <c r="A179" s="41"/>
      <c r="B179" s="63"/>
    </row>
    <row r="180" spans="1:2">
      <c r="A180" s="41"/>
      <c r="B180" s="63"/>
    </row>
    <row r="181" spans="1:2">
      <c r="A181" s="41"/>
      <c r="B181" s="63"/>
    </row>
    <row r="182" spans="1:2">
      <c r="A182" s="41"/>
      <c r="B182" s="63"/>
    </row>
    <row r="183" spans="1:2">
      <c r="A183" s="41"/>
      <c r="B183" s="63"/>
    </row>
    <row r="184" spans="1:2">
      <c r="A184" s="41"/>
      <c r="B184" s="63"/>
    </row>
    <row r="185" spans="1:2">
      <c r="A185" s="41"/>
      <c r="B185" s="63"/>
    </row>
    <row r="186" spans="1:2">
      <c r="A186" s="41"/>
      <c r="B186" s="63"/>
    </row>
    <row r="187" spans="1:2">
      <c r="A187" s="41"/>
      <c r="B187" s="63"/>
    </row>
    <row r="188" spans="1:2">
      <c r="A188" s="41"/>
      <c r="B188" s="63"/>
    </row>
    <row r="189" spans="1:2">
      <c r="A189" s="41"/>
      <c r="B189" s="63"/>
    </row>
    <row r="190" spans="1:2">
      <c r="A190" s="41"/>
      <c r="B190" s="63"/>
    </row>
    <row r="191" spans="1:2">
      <c r="A191" s="41"/>
      <c r="B191" s="63"/>
    </row>
    <row r="192" spans="1:2">
      <c r="A192" s="41"/>
      <c r="B192" s="63"/>
    </row>
    <row r="193" spans="1:2">
      <c r="A193" s="41"/>
      <c r="B193" s="63"/>
    </row>
    <row r="194" spans="1:2">
      <c r="A194" s="41"/>
      <c r="B194" s="63"/>
    </row>
    <row r="195" spans="1:2">
      <c r="A195" s="41"/>
      <c r="B195" s="63"/>
    </row>
    <row r="196" spans="1:2">
      <c r="A196" s="41"/>
      <c r="B196" s="63"/>
    </row>
    <row r="197" spans="1:2">
      <c r="A197" s="41"/>
      <c r="B197" s="63"/>
    </row>
    <row r="198" spans="1:2">
      <c r="A198" s="41"/>
      <c r="B198" s="63"/>
    </row>
    <row r="199" spans="1:2">
      <c r="A199" s="41"/>
      <c r="B199" s="63"/>
    </row>
    <row r="200" spans="1:2">
      <c r="A200" s="41"/>
      <c r="B200" s="63"/>
    </row>
    <row r="201" spans="1:2">
      <c r="A201" s="41"/>
      <c r="B201" s="63"/>
    </row>
    <row r="202" spans="1:2">
      <c r="A202" s="41"/>
      <c r="B202" s="63"/>
    </row>
    <row r="203" spans="1:2">
      <c r="A203" s="41"/>
      <c r="B203" s="63"/>
    </row>
    <row r="204" spans="1:2">
      <c r="A204" s="41"/>
      <c r="B204" s="63"/>
    </row>
    <row r="205" spans="1:2">
      <c r="A205" s="41"/>
      <c r="B205" s="63"/>
    </row>
    <row r="206" spans="1:2">
      <c r="A206" s="41"/>
      <c r="B206" s="63"/>
    </row>
    <row r="207" spans="1:2">
      <c r="A207" s="41"/>
      <c r="B207" s="63"/>
    </row>
    <row r="208" spans="1:2">
      <c r="A208" s="41"/>
      <c r="B208" s="63"/>
    </row>
    <row r="209" spans="1:2">
      <c r="A209" s="41"/>
      <c r="B209" s="63"/>
    </row>
    <row r="210" spans="1:2">
      <c r="A210" s="41"/>
      <c r="B210" s="63"/>
    </row>
    <row r="211" spans="1:2">
      <c r="A211" s="41"/>
      <c r="B211" s="63"/>
    </row>
    <row r="212" spans="1:2">
      <c r="A212" s="41"/>
      <c r="B212" s="63"/>
    </row>
    <row r="213" spans="1:2">
      <c r="A213" s="41"/>
      <c r="B213" s="63"/>
    </row>
    <row r="214" spans="1:2">
      <c r="A214" s="41"/>
      <c r="B214" s="63"/>
    </row>
    <row r="215" spans="1:2">
      <c r="A215" s="41"/>
      <c r="B215" s="63"/>
    </row>
    <row r="216" spans="1:2">
      <c r="A216" s="41"/>
      <c r="B216" s="63"/>
    </row>
    <row r="217" spans="1:2">
      <c r="A217" s="41"/>
      <c r="B217" s="63"/>
    </row>
    <row r="218" spans="1:2">
      <c r="A218" s="41"/>
      <c r="B218" s="63"/>
    </row>
    <row r="219" spans="1:2">
      <c r="A219" s="41"/>
      <c r="B219" s="63"/>
    </row>
    <row r="220" spans="1:2">
      <c r="A220" s="41"/>
      <c r="B220" s="63"/>
    </row>
    <row r="221" spans="1:2">
      <c r="A221" s="41"/>
      <c r="B221" s="63"/>
    </row>
    <row r="222" spans="1:2">
      <c r="A222" s="41"/>
      <c r="B222" s="63"/>
    </row>
    <row r="223" spans="1:2">
      <c r="A223" s="41"/>
      <c r="B223" s="63"/>
    </row>
    <row r="224" spans="1:2">
      <c r="A224" s="41"/>
      <c r="B224" s="63"/>
    </row>
    <row r="225" spans="1:2">
      <c r="A225" s="41"/>
      <c r="B225" s="63"/>
    </row>
    <row r="226" spans="1:2">
      <c r="A226" s="41"/>
      <c r="B226" s="63"/>
    </row>
    <row r="227" spans="1:2">
      <c r="A227" s="41"/>
      <c r="B227" s="63"/>
    </row>
    <row r="228" spans="1:2">
      <c r="A228" s="41"/>
      <c r="B228" s="63"/>
    </row>
    <row r="229" spans="1:2">
      <c r="A229" s="41"/>
      <c r="B229" s="63"/>
    </row>
    <row r="230" spans="1:2">
      <c r="A230" s="41"/>
      <c r="B230" s="63"/>
    </row>
    <row r="231" spans="1:2">
      <c r="A231" s="41"/>
      <c r="B231" s="63"/>
    </row>
    <row r="232" spans="1:2">
      <c r="A232" s="41"/>
      <c r="B232" s="63"/>
    </row>
    <row r="233" spans="1:2">
      <c r="A233" s="41"/>
      <c r="B233" s="63"/>
    </row>
    <row r="234" spans="1:2">
      <c r="A234" s="41"/>
      <c r="B234" s="63"/>
    </row>
    <row r="235" spans="1:2">
      <c r="A235" s="41"/>
      <c r="B235" s="63"/>
    </row>
    <row r="236" spans="1:2">
      <c r="A236" s="41"/>
      <c r="B236" s="63"/>
    </row>
    <row r="237" spans="1:2">
      <c r="A237" s="41"/>
      <c r="B237" s="63"/>
    </row>
    <row r="238" spans="1:2">
      <c r="A238" s="41"/>
      <c r="B238" s="63"/>
    </row>
    <row r="239" spans="1:2">
      <c r="A239" s="41"/>
      <c r="B239" s="63"/>
    </row>
    <row r="240" spans="1:2">
      <c r="A240" s="41"/>
      <c r="B240" s="63"/>
    </row>
    <row r="241" spans="1:2">
      <c r="A241" s="41"/>
      <c r="B241" s="63"/>
    </row>
    <row r="242" spans="1:2">
      <c r="A242" s="41"/>
      <c r="B242" s="63"/>
    </row>
    <row r="243" spans="1:2">
      <c r="A243" s="41"/>
      <c r="B243" s="63"/>
    </row>
    <row r="244" spans="1:2">
      <c r="A244" s="41"/>
      <c r="B244" s="63"/>
    </row>
    <row r="245" spans="1:2">
      <c r="A245" s="41"/>
      <c r="B245" s="63"/>
    </row>
    <row r="246" spans="1:2">
      <c r="A246" s="41"/>
      <c r="B246" s="63"/>
    </row>
    <row r="247" spans="1:2">
      <c r="A247" s="41"/>
      <c r="B247" s="63"/>
    </row>
    <row r="248" spans="1:2">
      <c r="A248" s="41"/>
      <c r="B248" s="63"/>
    </row>
    <row r="249" spans="1:2">
      <c r="A249" s="41"/>
      <c r="B249" s="63"/>
    </row>
    <row r="250" spans="1:2">
      <c r="A250" s="41"/>
      <c r="B250" s="63"/>
    </row>
    <row r="251" spans="1:2">
      <c r="A251" s="41"/>
      <c r="B251" s="63"/>
    </row>
    <row r="252" spans="1:2">
      <c r="A252" s="41"/>
      <c r="B252" s="63"/>
    </row>
    <row r="253" spans="1:2">
      <c r="A253" s="41"/>
      <c r="B253" s="63"/>
    </row>
    <row r="254" spans="1:2">
      <c r="A254" s="41"/>
      <c r="B254" s="63"/>
    </row>
    <row r="255" spans="1:2">
      <c r="A255" s="41"/>
      <c r="B255" s="63"/>
    </row>
    <row r="256" spans="1:2">
      <c r="A256" s="41"/>
      <c r="B256" s="63"/>
    </row>
    <row r="257" spans="1:2">
      <c r="A257" s="41"/>
      <c r="B257" s="63"/>
    </row>
    <row r="258" spans="1:2">
      <c r="A258" s="41"/>
      <c r="B258" s="63"/>
    </row>
    <row r="259" spans="1:2">
      <c r="A259" s="41"/>
      <c r="B259" s="63"/>
    </row>
    <row r="260" spans="1:2">
      <c r="A260" s="41"/>
      <c r="B260" s="63"/>
    </row>
    <row r="261" spans="1:2">
      <c r="A261" s="41"/>
      <c r="B261" s="63"/>
    </row>
    <row r="262" spans="1:2">
      <c r="A262" s="41"/>
      <c r="B262" s="63"/>
    </row>
    <row r="263" spans="1:2">
      <c r="A263" s="41"/>
      <c r="B263" s="63"/>
    </row>
    <row r="264" spans="1:2">
      <c r="A264" s="41"/>
      <c r="B264" s="63"/>
    </row>
    <row r="265" spans="1:2">
      <c r="A265" s="41"/>
      <c r="B265" s="63"/>
    </row>
    <row r="266" spans="1:2">
      <c r="A266" s="41"/>
      <c r="B266" s="63"/>
    </row>
    <row r="267" spans="1:2">
      <c r="A267" s="41"/>
      <c r="B267" s="63"/>
    </row>
    <row r="268" spans="1:2">
      <c r="A268" s="41"/>
      <c r="B268" s="63"/>
    </row>
    <row r="269" spans="1:2">
      <c r="A269" s="41"/>
      <c r="B269" s="63"/>
    </row>
    <row r="270" spans="1:2">
      <c r="A270" s="41"/>
      <c r="B270" s="63"/>
    </row>
    <row r="271" spans="1:2">
      <c r="A271" s="41"/>
      <c r="B271" s="63"/>
    </row>
    <row r="272" spans="1:2">
      <c r="A272" s="41"/>
      <c r="B272" s="63"/>
    </row>
    <row r="273" spans="1:2">
      <c r="A273" s="41"/>
      <c r="B273" s="63"/>
    </row>
    <row r="274" spans="1:2">
      <c r="A274" s="41"/>
      <c r="B274" s="63"/>
    </row>
    <row r="275" spans="1:2">
      <c r="A275" s="41"/>
      <c r="B275" s="63"/>
    </row>
    <row r="276" spans="1:2">
      <c r="A276" s="41"/>
      <c r="B276" s="63"/>
    </row>
    <row r="277" spans="1:2">
      <c r="A277" s="41"/>
      <c r="B277" s="63"/>
    </row>
    <row r="278" spans="1:2">
      <c r="A278" s="41"/>
      <c r="B278" s="63"/>
    </row>
    <row r="279" spans="1:2">
      <c r="A279" s="41"/>
      <c r="B279" s="63"/>
    </row>
    <row r="280" spans="1:2">
      <c r="A280" s="41"/>
      <c r="B280" s="63"/>
    </row>
    <row r="281" spans="1:2">
      <c r="A281" s="41"/>
      <c r="B281" s="63"/>
    </row>
    <row r="282" spans="1:2">
      <c r="A282" s="41"/>
      <c r="B282" s="63"/>
    </row>
    <row r="283" spans="1:2">
      <c r="A283" s="41"/>
      <c r="B283" s="63"/>
    </row>
    <row r="284" spans="1:2">
      <c r="A284" s="41"/>
      <c r="B284" s="63"/>
    </row>
    <row r="285" spans="1:2">
      <c r="A285" s="41"/>
      <c r="B285" s="63"/>
    </row>
    <row r="286" spans="1:2">
      <c r="A286" s="41"/>
      <c r="B286" s="63"/>
    </row>
    <row r="287" spans="1:2">
      <c r="A287" s="41"/>
      <c r="B287" s="63"/>
    </row>
    <row r="288" spans="1:2">
      <c r="A288" s="41"/>
      <c r="B288" s="63"/>
    </row>
    <row r="289" spans="1:2">
      <c r="A289" s="41"/>
      <c r="B289" s="63"/>
    </row>
    <row r="290" spans="1:2">
      <c r="A290" s="41"/>
      <c r="B290" s="63"/>
    </row>
    <row r="291" spans="1:2">
      <c r="A291" s="41"/>
      <c r="B291" s="63"/>
    </row>
    <row r="292" spans="1:2">
      <c r="A292" s="41"/>
      <c r="B292" s="63"/>
    </row>
    <row r="293" spans="1:2">
      <c r="A293" s="41"/>
      <c r="B293" s="63"/>
    </row>
    <row r="294" spans="1:2">
      <c r="A294" s="41"/>
      <c r="B294" s="63"/>
    </row>
    <row r="295" spans="1:2">
      <c r="A295" s="41"/>
      <c r="B295" s="63"/>
    </row>
    <row r="296" spans="1:2">
      <c r="A296" s="41"/>
      <c r="B296" s="63"/>
    </row>
    <row r="297" spans="1:2">
      <c r="A297" s="41"/>
      <c r="B297" s="63"/>
    </row>
    <row r="298" spans="1:2">
      <c r="A298" s="41"/>
      <c r="B298" s="63"/>
    </row>
    <row r="299" spans="1:2">
      <c r="A299" s="41"/>
      <c r="B299" s="63"/>
    </row>
    <row r="300" spans="1:2">
      <c r="A300" s="41"/>
      <c r="B300" s="63"/>
    </row>
    <row r="301" spans="1:2">
      <c r="A301" s="41"/>
      <c r="B301" s="63"/>
    </row>
    <row r="302" spans="1:2">
      <c r="A302" s="41"/>
      <c r="B302" s="63"/>
    </row>
    <row r="303" spans="1:2">
      <c r="A303" s="41"/>
      <c r="B303" s="63"/>
    </row>
    <row r="304" spans="1:2">
      <c r="A304" s="41"/>
      <c r="B304" s="63"/>
    </row>
    <row r="305" spans="1:2">
      <c r="A305" s="41"/>
      <c r="B305" s="63"/>
    </row>
    <row r="306" spans="1:2">
      <c r="A306" s="41"/>
      <c r="B306" s="63"/>
    </row>
    <row r="307" spans="1:2">
      <c r="A307" s="41"/>
      <c r="B307" s="63"/>
    </row>
    <row r="308" spans="1:2">
      <c r="A308" s="41"/>
      <c r="B308" s="63"/>
    </row>
    <row r="309" spans="1:2">
      <c r="A309" s="41"/>
      <c r="B309" s="63"/>
    </row>
    <row r="310" spans="1:2">
      <c r="A310" s="41"/>
      <c r="B310" s="63"/>
    </row>
    <row r="311" spans="1:2">
      <c r="A311" s="41"/>
      <c r="B311" s="63"/>
    </row>
    <row r="312" spans="1:2">
      <c r="A312" s="41"/>
      <c r="B312" s="63"/>
    </row>
    <row r="313" spans="1:2">
      <c r="A313" s="41"/>
      <c r="B313" s="63"/>
    </row>
    <row r="314" spans="1:2">
      <c r="A314" s="41"/>
      <c r="B314" s="63"/>
    </row>
    <row r="315" spans="1:2">
      <c r="A315" s="41"/>
      <c r="B315" s="63"/>
    </row>
    <row r="316" spans="1:2">
      <c r="A316" s="41"/>
      <c r="B316" s="63"/>
    </row>
    <row r="317" spans="1:2">
      <c r="A317" s="41"/>
      <c r="B317" s="63"/>
    </row>
    <row r="318" spans="1:2">
      <c r="A318" s="41"/>
      <c r="B318" s="63"/>
    </row>
    <row r="319" spans="1:2">
      <c r="A319" s="41"/>
      <c r="B319" s="63"/>
    </row>
    <row r="320" spans="1:2">
      <c r="A320" s="41"/>
      <c r="B320" s="63"/>
    </row>
    <row r="321" spans="1:2">
      <c r="A321" s="41"/>
      <c r="B321" s="63"/>
    </row>
    <row r="322" spans="1:2">
      <c r="A322" s="41"/>
      <c r="B322" s="63"/>
    </row>
    <row r="323" spans="1:2">
      <c r="A323" s="41"/>
      <c r="B323" s="63"/>
    </row>
    <row r="324" spans="1:2">
      <c r="A324" s="41"/>
      <c r="B324" s="63"/>
    </row>
    <row r="325" spans="1:2">
      <c r="A325" s="41"/>
      <c r="B325" s="63"/>
    </row>
    <row r="326" spans="1:2">
      <c r="A326" s="41"/>
      <c r="B326" s="63"/>
    </row>
    <row r="327" spans="1:2">
      <c r="A327" s="41"/>
      <c r="B327" s="63"/>
    </row>
    <row r="328" spans="1:2">
      <c r="A328" s="41"/>
      <c r="B328" s="63"/>
    </row>
    <row r="329" spans="1:2">
      <c r="A329" s="41"/>
      <c r="B329" s="63"/>
    </row>
    <row r="330" spans="1:2">
      <c r="A330" s="41"/>
      <c r="B330" s="63"/>
    </row>
    <row r="331" spans="1:2">
      <c r="A331" s="41"/>
      <c r="B331" s="63"/>
    </row>
    <row r="332" spans="1:2">
      <c r="A332" s="41"/>
      <c r="B332" s="63"/>
    </row>
    <row r="333" spans="1:2">
      <c r="A333" s="41"/>
      <c r="B333" s="63"/>
    </row>
    <row r="334" spans="1:2">
      <c r="A334" s="41"/>
      <c r="B334" s="63"/>
    </row>
    <row r="335" spans="1:2">
      <c r="A335" s="41"/>
      <c r="B335" s="63"/>
    </row>
    <row r="336" spans="1:2">
      <c r="A336" s="41"/>
      <c r="B336" s="63"/>
    </row>
    <row r="337" spans="1:2">
      <c r="A337" s="41"/>
      <c r="B337" s="63"/>
    </row>
    <row r="338" spans="1:2">
      <c r="A338" s="41"/>
      <c r="B338" s="63"/>
    </row>
    <row r="339" spans="1:2">
      <c r="A339" s="41"/>
      <c r="B339" s="63"/>
    </row>
    <row r="340" spans="1:2">
      <c r="A340" s="41"/>
      <c r="B340" s="63"/>
    </row>
    <row r="341" spans="1:2">
      <c r="A341" s="41"/>
      <c r="B341" s="63"/>
    </row>
    <row r="342" spans="1:2">
      <c r="A342" s="41"/>
      <c r="B342" s="63"/>
    </row>
    <row r="343" spans="1:2">
      <c r="A343" s="41"/>
      <c r="B343" s="63"/>
    </row>
    <row r="344" spans="1:2">
      <c r="A344" s="41"/>
      <c r="B344" s="63"/>
    </row>
    <row r="345" spans="1:2">
      <c r="A345" s="41"/>
      <c r="B345" s="63"/>
    </row>
    <row r="346" spans="1:2">
      <c r="A346" s="41"/>
      <c r="B346" s="63"/>
    </row>
    <row r="347" spans="1:2">
      <c r="A347" s="41"/>
      <c r="B347" s="63"/>
    </row>
    <row r="348" spans="1:2">
      <c r="A348" s="41"/>
      <c r="B348" s="63"/>
    </row>
    <row r="349" spans="1:2">
      <c r="A349" s="41"/>
      <c r="B349" s="63"/>
    </row>
    <row r="350" spans="1:2">
      <c r="A350" s="41"/>
      <c r="B350" s="63"/>
    </row>
    <row r="351" spans="1:2">
      <c r="A351" s="41"/>
      <c r="B351" s="63"/>
    </row>
    <row r="352" spans="1:2">
      <c r="A352" s="41"/>
      <c r="B352" s="63"/>
    </row>
    <row r="353" spans="1:2">
      <c r="A353" s="41"/>
      <c r="B353" s="63"/>
    </row>
    <row r="354" spans="1:2">
      <c r="A354" s="41"/>
      <c r="B354" s="63"/>
    </row>
    <row r="355" spans="1:2">
      <c r="A355" s="41"/>
      <c r="B355" s="63"/>
    </row>
    <row r="356" spans="1:2">
      <c r="A356" s="41"/>
      <c r="B356" s="63"/>
    </row>
    <row r="357" spans="1:2">
      <c r="A357" s="41"/>
      <c r="B357" s="63"/>
    </row>
    <row r="358" spans="1:2">
      <c r="A358" s="41"/>
      <c r="B358" s="63"/>
    </row>
    <row r="359" spans="1:2">
      <c r="A359" s="41"/>
      <c r="B359" s="63"/>
    </row>
    <row r="360" spans="1:2">
      <c r="A360" s="41"/>
      <c r="B360" s="63"/>
    </row>
    <row r="361" spans="1:2">
      <c r="A361" s="41"/>
      <c r="B361" s="63"/>
    </row>
    <row r="362" spans="1:2">
      <c r="A362" s="41"/>
      <c r="B362" s="63"/>
    </row>
    <row r="363" spans="1:2">
      <c r="A363" s="41"/>
      <c r="B363" s="63"/>
    </row>
    <row r="364" spans="1:2">
      <c r="A364" s="41"/>
      <c r="B364" s="63"/>
    </row>
    <row r="365" spans="1:2">
      <c r="A365" s="41"/>
      <c r="B365" s="63"/>
    </row>
    <row r="366" spans="1:2">
      <c r="A366" s="41"/>
      <c r="B366" s="63"/>
    </row>
    <row r="367" spans="1:2">
      <c r="A367" s="41"/>
      <c r="B367" s="63"/>
    </row>
    <row r="368" spans="1:2">
      <c r="A368" s="41"/>
      <c r="B368" s="63"/>
    </row>
    <row r="369" spans="1:2">
      <c r="A369" s="41"/>
      <c r="B369" s="63"/>
    </row>
    <row r="370" spans="1:2">
      <c r="A370" s="41"/>
      <c r="B370" s="63"/>
    </row>
    <row r="371" spans="1:2">
      <c r="A371" s="41"/>
      <c r="B371" s="63"/>
    </row>
    <row r="372" spans="1:2">
      <c r="A372" s="41"/>
      <c r="B372" s="63"/>
    </row>
    <row r="373" spans="1:2">
      <c r="A373" s="41"/>
      <c r="B373" s="63"/>
    </row>
    <row r="374" spans="1:2">
      <c r="A374" s="41"/>
      <c r="B374" s="63"/>
    </row>
    <row r="375" spans="1:2">
      <c r="A375" s="41"/>
      <c r="B375" s="63"/>
    </row>
    <row r="376" spans="1:2">
      <c r="A376" s="41"/>
      <c r="B376" s="63"/>
    </row>
    <row r="377" spans="1:2">
      <c r="A377" s="41"/>
      <c r="B377" s="63"/>
    </row>
    <row r="378" spans="1:2">
      <c r="A378" s="41"/>
      <c r="B378" s="63"/>
    </row>
    <row r="379" spans="1:2">
      <c r="A379" s="41"/>
      <c r="B379" s="63"/>
    </row>
    <row r="380" spans="1:2">
      <c r="A380" s="41"/>
      <c r="B380" s="63"/>
    </row>
    <row r="381" spans="1:2">
      <c r="A381" s="41"/>
      <c r="B381" s="63"/>
    </row>
    <row r="382" spans="1:2">
      <c r="A382" s="41"/>
      <c r="B382" s="63"/>
    </row>
    <row r="383" spans="1:2">
      <c r="A383" s="41"/>
      <c r="B383" s="63"/>
    </row>
    <row r="384" spans="1:2">
      <c r="A384" s="41"/>
      <c r="B384" s="63"/>
    </row>
    <row r="385" spans="1:2">
      <c r="A385" s="41"/>
      <c r="B385" s="63"/>
    </row>
    <row r="386" spans="1:2">
      <c r="A386" s="41"/>
      <c r="B386" s="63"/>
    </row>
    <row r="387" spans="1:2">
      <c r="A387" s="41"/>
      <c r="B387" s="63"/>
    </row>
    <row r="388" spans="1:2">
      <c r="A388" s="41"/>
      <c r="B388" s="63"/>
    </row>
    <row r="389" spans="1:2">
      <c r="A389" s="41"/>
      <c r="B389" s="63"/>
    </row>
    <row r="390" spans="1:2">
      <c r="A390" s="41"/>
      <c r="B390" s="63"/>
    </row>
    <row r="391" spans="1:2">
      <c r="A391" s="41"/>
      <c r="B391" s="63"/>
    </row>
    <row r="392" spans="1:2">
      <c r="A392" s="41"/>
      <c r="B392" s="63"/>
    </row>
    <row r="393" spans="1:2">
      <c r="A393" s="41"/>
      <c r="B393" s="63"/>
    </row>
    <row r="394" spans="1:2">
      <c r="A394" s="41"/>
      <c r="B394" s="63"/>
    </row>
    <row r="395" spans="1:2">
      <c r="A395" s="41"/>
      <c r="B395" s="63"/>
    </row>
    <row r="396" spans="1:2">
      <c r="A396" s="41"/>
      <c r="B396" s="63"/>
    </row>
    <row r="397" spans="1:2">
      <c r="A397" s="41"/>
      <c r="B397" s="63"/>
    </row>
    <row r="398" spans="1:2">
      <c r="A398" s="41"/>
      <c r="B398" s="63"/>
    </row>
    <row r="399" spans="1:2">
      <c r="A399" s="41"/>
      <c r="B399" s="63"/>
    </row>
    <row r="400" spans="1:2">
      <c r="A400" s="41"/>
      <c r="B400" s="63"/>
    </row>
    <row r="401" spans="1:2">
      <c r="A401" s="41"/>
      <c r="B401" s="63"/>
    </row>
    <row r="402" spans="1:2">
      <c r="A402" s="41"/>
      <c r="B402" s="63"/>
    </row>
    <row r="403" spans="1:2">
      <c r="A403" s="41"/>
      <c r="B403" s="63"/>
    </row>
    <row r="404" spans="1:2">
      <c r="A404" s="41"/>
      <c r="B404" s="63"/>
    </row>
    <row r="405" spans="1:2">
      <c r="A405" s="41"/>
      <c r="B405" s="63"/>
    </row>
    <row r="406" spans="1:2">
      <c r="A406" s="41"/>
      <c r="B406" s="63"/>
    </row>
    <row r="407" spans="1:2">
      <c r="A407" s="41"/>
      <c r="B407" s="63"/>
    </row>
    <row r="408" spans="1:2">
      <c r="A408" s="41"/>
      <c r="B408" s="63"/>
    </row>
    <row r="409" spans="1:2">
      <c r="A409" s="41"/>
      <c r="B409" s="63"/>
    </row>
    <row r="410" spans="1:2">
      <c r="A410" s="41"/>
      <c r="B410" s="63"/>
    </row>
    <row r="411" spans="1:2">
      <c r="A411" s="41"/>
      <c r="B411" s="63"/>
    </row>
    <row r="412" spans="1:2">
      <c r="A412" s="41"/>
      <c r="B412" s="63"/>
    </row>
    <row r="413" spans="1:2">
      <c r="A413" s="41"/>
      <c r="B413" s="63"/>
    </row>
    <row r="414" spans="1:2">
      <c r="A414" s="41"/>
      <c r="B414" s="63"/>
    </row>
    <row r="415" spans="1:2">
      <c r="A415" s="41"/>
      <c r="B415" s="63"/>
    </row>
    <row r="416" spans="1:2">
      <c r="A416" s="41"/>
      <c r="B416" s="63"/>
    </row>
    <row r="417" spans="1:2">
      <c r="A417" s="41"/>
      <c r="B417" s="63"/>
    </row>
    <row r="418" spans="1:2">
      <c r="A418" s="41"/>
      <c r="B418" s="63"/>
    </row>
    <row r="419" spans="1:2">
      <c r="A419" s="41"/>
      <c r="B419" s="63"/>
    </row>
    <row r="420" spans="1:2">
      <c r="A420" s="41"/>
      <c r="B420" s="63"/>
    </row>
    <row r="421" spans="1:2">
      <c r="A421" s="41"/>
      <c r="B421" s="63"/>
    </row>
    <row r="422" spans="1:2">
      <c r="A422" s="41"/>
      <c r="B422" s="63"/>
    </row>
    <row r="423" spans="1:2">
      <c r="A423" s="41"/>
      <c r="B423" s="63"/>
    </row>
    <row r="424" spans="1:2">
      <c r="A424" s="41"/>
      <c r="B424" s="63"/>
    </row>
    <row r="425" spans="1:2">
      <c r="A425" s="41"/>
      <c r="B425" s="63"/>
    </row>
    <row r="426" spans="1:2">
      <c r="A426" s="41"/>
      <c r="B426" s="63"/>
    </row>
    <row r="427" spans="1:2">
      <c r="A427" s="41"/>
      <c r="B427" s="63"/>
    </row>
    <row r="428" spans="1:2">
      <c r="A428" s="41"/>
      <c r="B428" s="63"/>
    </row>
    <row r="429" spans="1:2">
      <c r="A429" s="41"/>
      <c r="B429" s="63"/>
    </row>
    <row r="430" spans="1:2">
      <c r="A430" s="41"/>
      <c r="B430" s="63"/>
    </row>
    <row r="431" spans="1:2">
      <c r="A431" s="41"/>
      <c r="B431" s="63"/>
    </row>
    <row r="432" spans="1:2">
      <c r="A432" s="41"/>
      <c r="B432" s="63"/>
    </row>
    <row r="433" spans="1:2">
      <c r="A433" s="41"/>
      <c r="B433" s="63"/>
    </row>
    <row r="434" spans="1:2">
      <c r="A434" s="41"/>
      <c r="B434" s="63"/>
    </row>
    <row r="435" spans="1:2">
      <c r="A435" s="41"/>
      <c r="B435" s="63"/>
    </row>
    <row r="436" spans="1:2">
      <c r="A436" s="41"/>
      <c r="B436" s="63"/>
    </row>
    <row r="437" spans="1:2">
      <c r="A437" s="41"/>
      <c r="B437" s="63"/>
    </row>
    <row r="438" spans="1:2">
      <c r="A438" s="41"/>
      <c r="B438" s="63"/>
    </row>
    <row r="439" spans="1:2">
      <c r="A439" s="41"/>
      <c r="B439" s="63"/>
    </row>
    <row r="440" spans="1:2">
      <c r="A440" s="41"/>
      <c r="B440" s="63"/>
    </row>
    <row r="441" spans="1:2">
      <c r="A441" s="41"/>
      <c r="B441" s="63"/>
    </row>
    <row r="442" spans="1:2">
      <c r="A442" s="41"/>
      <c r="B442" s="63"/>
    </row>
    <row r="443" spans="1:2">
      <c r="A443" s="41"/>
      <c r="B443" s="63"/>
    </row>
    <row r="444" spans="1:2">
      <c r="A444" s="41"/>
      <c r="B444" s="63"/>
    </row>
    <row r="445" spans="1:2">
      <c r="A445" s="41"/>
      <c r="B445" s="63"/>
    </row>
    <row r="446" spans="1:2">
      <c r="A446" s="41"/>
      <c r="B446" s="63"/>
    </row>
    <row r="447" spans="1:2">
      <c r="A447" s="41"/>
      <c r="B447" s="63"/>
    </row>
    <row r="448" spans="1:2">
      <c r="A448" s="41"/>
      <c r="B448" s="63"/>
    </row>
    <row r="449" spans="1:2">
      <c r="A449" s="41"/>
      <c r="B449" s="63"/>
    </row>
    <row r="450" spans="1:2">
      <c r="A450" s="41"/>
      <c r="B450" s="63"/>
    </row>
    <row r="451" spans="1:2">
      <c r="A451" s="41"/>
      <c r="B451" s="63"/>
    </row>
    <row r="452" spans="1:2">
      <c r="A452" s="41"/>
      <c r="B452" s="63"/>
    </row>
    <row r="453" spans="1:2">
      <c r="A453" s="41"/>
      <c r="B453" s="63"/>
    </row>
    <row r="454" spans="1:2">
      <c r="A454" s="41"/>
      <c r="B454" s="63"/>
    </row>
    <row r="455" spans="1:2">
      <c r="A455" s="41"/>
      <c r="B455" s="63"/>
    </row>
    <row r="456" spans="1:2">
      <c r="A456" s="41"/>
      <c r="B456" s="63"/>
    </row>
    <row r="457" spans="1:2">
      <c r="A457" s="41"/>
      <c r="B457" s="63"/>
    </row>
    <row r="458" spans="1:2">
      <c r="A458" s="41"/>
      <c r="B458" s="63"/>
    </row>
    <row r="459" spans="1:2">
      <c r="A459" s="41"/>
      <c r="B459" s="63"/>
    </row>
    <row r="460" spans="1:2">
      <c r="A460" s="41"/>
      <c r="B460" s="63"/>
    </row>
    <row r="461" spans="1:2">
      <c r="A461" s="41"/>
      <c r="B461" s="63"/>
    </row>
    <row r="462" spans="1:2">
      <c r="A462" s="41"/>
      <c r="B462" s="63"/>
    </row>
    <row r="463" spans="1:2">
      <c r="A463" s="41"/>
      <c r="B463" s="63"/>
    </row>
    <row r="464" spans="1:2">
      <c r="A464" s="41"/>
      <c r="B464" s="63"/>
    </row>
    <row r="465" spans="1:2">
      <c r="A465" s="41"/>
      <c r="B465" s="63"/>
    </row>
    <row r="466" spans="1:2">
      <c r="A466" s="41"/>
      <c r="B466" s="63"/>
    </row>
    <row r="467" spans="1:2">
      <c r="A467" s="41"/>
      <c r="B467" s="63"/>
    </row>
    <row r="468" spans="1:2">
      <c r="A468" s="41"/>
      <c r="B468" s="63"/>
    </row>
    <row r="469" spans="1:2">
      <c r="A469" s="41"/>
      <c r="B469" s="63"/>
    </row>
    <row r="470" spans="1:2">
      <c r="A470" s="41"/>
      <c r="B470" s="63"/>
    </row>
    <row r="471" spans="1:2">
      <c r="A471" s="41"/>
      <c r="B471" s="63"/>
    </row>
    <row r="472" spans="1:2">
      <c r="A472" s="41"/>
      <c r="B472" s="63"/>
    </row>
    <row r="473" spans="1:2">
      <c r="A473" s="41"/>
      <c r="B473" s="63"/>
    </row>
    <row r="474" spans="1:2">
      <c r="A474" s="41"/>
      <c r="B474" s="63"/>
    </row>
    <row r="475" spans="1:2">
      <c r="A475" s="41"/>
      <c r="B475" s="63"/>
    </row>
    <row r="476" spans="1:2">
      <c r="A476" s="41"/>
      <c r="B476" s="63"/>
    </row>
    <row r="477" spans="1:2">
      <c r="A477" s="41"/>
      <c r="B477" s="63"/>
    </row>
    <row r="478" spans="1:2">
      <c r="A478" s="41"/>
      <c r="B478" s="63"/>
    </row>
    <row r="479" spans="1:2">
      <c r="A479" s="41"/>
      <c r="B479" s="63"/>
    </row>
    <row r="480" spans="1:2">
      <c r="A480" s="41"/>
      <c r="B480" s="63"/>
    </row>
    <row r="481" spans="1:2">
      <c r="A481" s="41"/>
      <c r="B481" s="63"/>
    </row>
    <row r="482" spans="1:2">
      <c r="A482" s="41"/>
      <c r="B482" s="63"/>
    </row>
    <row r="483" spans="1:2">
      <c r="A483" s="41"/>
      <c r="B483" s="63"/>
    </row>
    <row r="484" spans="1:2">
      <c r="A484" s="41"/>
      <c r="B484" s="63"/>
    </row>
    <row r="485" spans="1:2">
      <c r="A485" s="41"/>
      <c r="B485" s="63"/>
    </row>
    <row r="486" spans="1:2">
      <c r="A486" s="41"/>
      <c r="B486" s="63"/>
    </row>
    <row r="487" spans="1:2">
      <c r="A487" s="41"/>
      <c r="B487" s="63"/>
    </row>
    <row r="488" spans="1:2">
      <c r="A488" s="41"/>
      <c r="B488" s="63"/>
    </row>
    <row r="489" spans="1:2">
      <c r="A489" s="41"/>
      <c r="B489" s="63"/>
    </row>
    <row r="490" spans="1:2">
      <c r="A490" s="41"/>
      <c r="B490" s="63"/>
    </row>
    <row r="491" spans="1:2">
      <c r="A491" s="41"/>
      <c r="B491" s="63"/>
    </row>
    <row r="492" spans="1:2">
      <c r="A492" s="41"/>
      <c r="B492" s="63"/>
    </row>
    <row r="493" spans="1:2">
      <c r="A493" s="41"/>
      <c r="B493" s="63"/>
    </row>
    <row r="494" spans="1:2">
      <c r="A494" s="41"/>
      <c r="B494" s="63"/>
    </row>
    <row r="495" spans="1:2">
      <c r="A495" s="41"/>
      <c r="B495" s="63"/>
    </row>
    <row r="496" spans="1:2">
      <c r="A496" s="41"/>
      <c r="B496" s="63"/>
    </row>
    <row r="497" spans="1:2">
      <c r="A497" s="41"/>
      <c r="B497" s="63"/>
    </row>
    <row r="498" spans="1:2">
      <c r="A498" s="41"/>
      <c r="B498" s="63"/>
    </row>
    <row r="499" spans="1:2">
      <c r="A499" s="41"/>
      <c r="B499" s="63"/>
    </row>
    <row r="500" spans="1:2">
      <c r="A500" s="41"/>
      <c r="B500" s="63"/>
    </row>
    <row r="501" spans="1:2">
      <c r="A501" s="41"/>
      <c r="B501" s="63"/>
    </row>
    <row r="502" spans="1:2">
      <c r="A502" s="41"/>
      <c r="B502" s="63"/>
    </row>
    <row r="503" spans="1:2">
      <c r="A503" s="41"/>
      <c r="B503" s="63"/>
    </row>
    <row r="504" spans="1:2">
      <c r="A504" s="41"/>
      <c r="B504" s="63"/>
    </row>
    <row r="505" spans="1:2">
      <c r="A505" s="41"/>
      <c r="B505" s="63"/>
    </row>
    <row r="506" spans="1:2">
      <c r="A506" s="41"/>
      <c r="B506" s="63"/>
    </row>
    <row r="507" spans="1:2">
      <c r="A507" s="41"/>
      <c r="B507" s="63"/>
    </row>
    <row r="508" spans="1:2">
      <c r="A508" s="41"/>
      <c r="B508" s="63"/>
    </row>
    <row r="509" spans="1:2">
      <c r="A509" s="41"/>
      <c r="B509" s="63"/>
    </row>
    <row r="510" spans="1:2">
      <c r="A510" s="41"/>
      <c r="B510" s="63"/>
    </row>
    <row r="511" spans="1:2">
      <c r="A511" s="41"/>
      <c r="B511" s="63"/>
    </row>
    <row r="512" spans="1:2">
      <c r="A512" s="41"/>
      <c r="B512" s="63"/>
    </row>
    <row r="513" spans="1:2">
      <c r="A513" s="41"/>
      <c r="B513" s="63"/>
    </row>
    <row r="514" spans="1:2">
      <c r="A514" s="41"/>
      <c r="B514" s="63"/>
    </row>
    <row r="515" spans="1:2">
      <c r="A515" s="41"/>
      <c r="B515" s="63"/>
    </row>
    <row r="516" spans="1:2">
      <c r="A516" s="41"/>
      <c r="B516" s="63"/>
    </row>
    <row r="517" spans="1:2">
      <c r="A517" s="41"/>
      <c r="B517" s="63"/>
    </row>
    <row r="518" spans="1:2">
      <c r="A518" s="41"/>
      <c r="B518" s="63"/>
    </row>
    <row r="519" spans="1:2">
      <c r="A519" s="41"/>
      <c r="B519" s="63"/>
    </row>
    <row r="520" spans="1:2">
      <c r="A520" s="41"/>
      <c r="B520" s="63"/>
    </row>
    <row r="521" spans="1:2">
      <c r="A521" s="41"/>
      <c r="B521" s="63"/>
    </row>
    <row r="522" spans="1:2">
      <c r="A522" s="41"/>
      <c r="B522" s="63"/>
    </row>
    <row r="523" spans="1:2">
      <c r="A523" s="41"/>
      <c r="B523" s="63"/>
    </row>
    <row r="524" spans="1:2">
      <c r="A524" s="41"/>
      <c r="B524" s="63"/>
    </row>
    <row r="525" spans="1:2">
      <c r="A525" s="41"/>
      <c r="B525" s="63"/>
    </row>
    <row r="526" spans="1:2">
      <c r="A526" s="41"/>
      <c r="B526" s="63"/>
    </row>
    <row r="527" spans="1:2">
      <c r="A527" s="41"/>
      <c r="B527" s="63"/>
    </row>
    <row r="528" spans="1:2">
      <c r="A528" s="41"/>
      <c r="B528" s="63"/>
    </row>
    <row r="529" spans="1:2">
      <c r="A529" s="41"/>
      <c r="B529" s="63"/>
    </row>
    <row r="530" spans="1:2">
      <c r="A530" s="41"/>
      <c r="B530" s="63"/>
    </row>
    <row r="531" spans="1:2">
      <c r="A531" s="41"/>
      <c r="B531" s="63"/>
    </row>
    <row r="532" spans="1:2">
      <c r="A532" s="41"/>
      <c r="B532" s="63"/>
    </row>
    <row r="533" spans="1:2">
      <c r="A533" s="41"/>
      <c r="B533" s="63"/>
    </row>
    <row r="534" spans="1:2">
      <c r="A534" s="41"/>
      <c r="B534" s="63"/>
    </row>
    <row r="535" spans="1:2">
      <c r="A535" s="41"/>
      <c r="B535" s="63"/>
    </row>
    <row r="536" spans="1:2">
      <c r="A536" s="41"/>
      <c r="B536" s="63"/>
    </row>
    <row r="537" spans="1:2">
      <c r="A537" s="41"/>
      <c r="B537" s="63"/>
    </row>
    <row r="538" spans="1:2">
      <c r="A538" s="41"/>
      <c r="B538" s="63"/>
    </row>
    <row r="539" spans="1:2">
      <c r="A539" s="41"/>
      <c r="B539" s="63"/>
    </row>
    <row r="540" spans="1:2">
      <c r="A540" s="41"/>
      <c r="B540" s="63"/>
    </row>
    <row r="541" spans="1:2">
      <c r="A541" s="41"/>
      <c r="B541" s="63"/>
    </row>
    <row r="542" spans="1:2">
      <c r="A542" s="41"/>
      <c r="B542" s="63"/>
    </row>
    <row r="543" spans="1:2">
      <c r="A543" s="41"/>
      <c r="B543" s="63"/>
    </row>
    <row r="544" spans="1:2">
      <c r="A544" s="41"/>
      <c r="B544" s="63"/>
    </row>
    <row r="545" spans="1:2">
      <c r="A545" s="41"/>
      <c r="B545" s="63"/>
    </row>
    <row r="546" spans="1:2">
      <c r="A546" s="41"/>
      <c r="B546" s="63"/>
    </row>
    <row r="547" spans="1:2">
      <c r="A547" s="41"/>
      <c r="B547" s="63"/>
    </row>
    <row r="548" spans="1:2">
      <c r="A548" s="41"/>
      <c r="B548" s="63"/>
    </row>
    <row r="549" spans="1:2">
      <c r="A549" s="41"/>
      <c r="B549" s="63"/>
    </row>
    <row r="550" spans="1:2">
      <c r="A550" s="41"/>
      <c r="B550" s="63"/>
    </row>
    <row r="551" spans="1:2">
      <c r="A551" s="41"/>
      <c r="B551" s="63"/>
    </row>
    <row r="552" spans="1:2">
      <c r="A552" s="41"/>
      <c r="B552" s="63"/>
    </row>
    <row r="553" spans="1:2">
      <c r="A553" s="41"/>
      <c r="B553" s="63"/>
    </row>
    <row r="554" spans="1:2">
      <c r="A554" s="41"/>
      <c r="B554" s="63"/>
    </row>
    <row r="555" spans="1:2">
      <c r="A555" s="41"/>
      <c r="B555" s="63"/>
    </row>
    <row r="556" spans="1:2">
      <c r="A556" s="41"/>
      <c r="B556" s="63"/>
    </row>
    <row r="557" spans="1:2">
      <c r="A557" s="41"/>
      <c r="B557" s="63"/>
    </row>
    <row r="558" spans="1:2">
      <c r="A558" s="41"/>
      <c r="B558" s="63"/>
    </row>
    <row r="559" spans="1:2">
      <c r="A559" s="41"/>
      <c r="B559" s="63"/>
    </row>
    <row r="560" spans="1:2">
      <c r="A560" s="41"/>
      <c r="B560" s="63"/>
    </row>
    <row r="561" spans="1:2">
      <c r="A561" s="41"/>
      <c r="B561" s="63"/>
    </row>
    <row r="562" spans="1:2">
      <c r="A562" s="41"/>
      <c r="B562" s="63"/>
    </row>
    <row r="563" spans="1:2">
      <c r="A563" s="41"/>
      <c r="B563" s="63"/>
    </row>
    <row r="564" spans="1:2">
      <c r="A564" s="41"/>
      <c r="B564" s="63"/>
    </row>
    <row r="565" spans="1:2">
      <c r="A565" s="41"/>
      <c r="B565" s="63"/>
    </row>
    <row r="566" spans="1:2">
      <c r="A566" s="41"/>
      <c r="B566" s="63"/>
    </row>
    <row r="567" spans="1:2">
      <c r="A567" s="41"/>
      <c r="B567" s="63"/>
    </row>
    <row r="568" spans="1:2">
      <c r="A568" s="41"/>
      <c r="B568" s="63"/>
    </row>
    <row r="569" spans="1:2">
      <c r="A569" s="41"/>
      <c r="B569" s="63"/>
    </row>
    <row r="570" spans="1:2">
      <c r="A570" s="41"/>
      <c r="B570" s="63"/>
    </row>
    <row r="571" spans="1:2">
      <c r="A571" s="41"/>
      <c r="B571" s="63"/>
    </row>
    <row r="572" spans="1:2">
      <c r="A572" s="41"/>
      <c r="B572" s="63"/>
    </row>
    <row r="573" spans="1:2">
      <c r="A573" s="41"/>
      <c r="B573" s="63"/>
    </row>
    <row r="574" spans="1:2">
      <c r="A574" s="41"/>
      <c r="B574" s="63"/>
    </row>
    <row r="575" spans="1:2">
      <c r="A575" s="41"/>
      <c r="B575" s="63"/>
    </row>
    <row r="576" spans="1:2">
      <c r="A576" s="41"/>
      <c r="B576" s="63"/>
    </row>
    <row r="577" spans="1:2">
      <c r="A577" s="41"/>
      <c r="B577" s="63"/>
    </row>
    <row r="578" spans="1:2">
      <c r="A578" s="41"/>
      <c r="B578" s="63"/>
    </row>
    <row r="579" spans="1:2">
      <c r="A579" s="41"/>
      <c r="B579" s="63"/>
    </row>
    <row r="580" spans="1:2">
      <c r="A580" s="41"/>
      <c r="B580" s="63"/>
    </row>
    <row r="581" spans="1:2">
      <c r="A581" s="41"/>
      <c r="B581" s="63"/>
    </row>
    <row r="582" spans="1:2">
      <c r="A582" s="41"/>
      <c r="B582" s="63"/>
    </row>
    <row r="583" spans="1:2">
      <c r="A583" s="41"/>
      <c r="B583" s="63"/>
    </row>
    <row r="584" spans="1:2">
      <c r="A584" s="41"/>
      <c r="B584" s="63"/>
    </row>
    <row r="585" spans="1:2">
      <c r="A585" s="41"/>
      <c r="B585" s="63"/>
    </row>
    <row r="586" spans="1:2">
      <c r="A586" s="41"/>
      <c r="B586" s="63"/>
    </row>
    <row r="587" spans="1:2">
      <c r="A587" s="41"/>
      <c r="B587" s="63"/>
    </row>
    <row r="588" spans="1:2">
      <c r="A588" s="41"/>
      <c r="B588" s="63"/>
    </row>
    <row r="589" spans="1:2">
      <c r="A589" s="41"/>
      <c r="B589" s="63"/>
    </row>
    <row r="590" spans="1:2">
      <c r="A590" s="41"/>
      <c r="B590" s="63"/>
    </row>
    <row r="591" spans="1:2">
      <c r="A591" s="41"/>
      <c r="B591" s="63"/>
    </row>
    <row r="592" spans="1:2">
      <c r="A592" s="41"/>
      <c r="B592" s="63"/>
    </row>
    <row r="593" spans="1:2">
      <c r="A593" s="41"/>
      <c r="B593" s="63"/>
    </row>
    <row r="594" spans="1:2">
      <c r="A594" s="41"/>
      <c r="B594" s="63"/>
    </row>
    <row r="595" spans="1:2">
      <c r="A595" s="41"/>
      <c r="B595" s="63"/>
    </row>
    <row r="596" spans="1:2">
      <c r="A596" s="41"/>
      <c r="B596" s="63"/>
    </row>
    <row r="597" spans="1:2">
      <c r="A597" s="41"/>
      <c r="B597" s="63"/>
    </row>
    <row r="598" spans="1:2">
      <c r="A598" s="41"/>
      <c r="B598" s="63"/>
    </row>
    <row r="599" spans="1:2">
      <c r="A599" s="41"/>
      <c r="B599" s="63"/>
    </row>
    <row r="600" spans="1:2">
      <c r="A600" s="41"/>
      <c r="B600" s="63"/>
    </row>
    <row r="601" spans="1:2">
      <c r="A601" s="41"/>
      <c r="B601" s="63"/>
    </row>
    <row r="602" spans="1:2">
      <c r="A602" s="41"/>
      <c r="B602" s="63"/>
    </row>
    <row r="603" spans="1:2">
      <c r="A603" s="41"/>
      <c r="B603" s="63"/>
    </row>
    <row r="604" spans="1:2">
      <c r="A604" s="41"/>
      <c r="B604" s="63"/>
    </row>
    <row r="605" spans="1:2">
      <c r="A605" s="41"/>
      <c r="B605" s="63"/>
    </row>
    <row r="606" spans="1:2">
      <c r="A606" s="41"/>
      <c r="B606" s="63"/>
    </row>
    <row r="607" spans="1:2">
      <c r="A607" s="41"/>
      <c r="B607" s="63"/>
    </row>
    <row r="608" spans="1:2">
      <c r="A608" s="41"/>
      <c r="B608" s="63"/>
    </row>
    <row r="609" spans="1:2">
      <c r="A609" s="41"/>
      <c r="B609" s="63"/>
    </row>
    <row r="610" spans="1:2">
      <c r="A610" s="41"/>
      <c r="B610" s="63"/>
    </row>
    <row r="611" spans="1:2">
      <c r="A611" s="41"/>
      <c r="B611" s="63"/>
    </row>
    <row r="612" spans="1:2">
      <c r="A612" s="41"/>
      <c r="B612" s="63"/>
    </row>
    <row r="613" spans="1:2">
      <c r="A613" s="41"/>
      <c r="B613" s="63"/>
    </row>
    <row r="614" spans="1:2">
      <c r="A614" s="41"/>
      <c r="B614" s="63"/>
    </row>
    <row r="615" spans="1:2">
      <c r="A615" s="41"/>
      <c r="B615" s="63"/>
    </row>
    <row r="616" spans="1:2">
      <c r="A616" s="41"/>
      <c r="B616" s="63"/>
    </row>
    <row r="617" spans="1:2">
      <c r="A617" s="41"/>
      <c r="B617" s="63"/>
    </row>
    <row r="618" spans="1:2">
      <c r="A618" s="41"/>
      <c r="B618" s="63"/>
    </row>
    <row r="619" spans="1:2">
      <c r="A619" s="41"/>
      <c r="B619" s="63"/>
    </row>
    <row r="620" spans="1:2">
      <c r="A620" s="41"/>
      <c r="B620" s="63"/>
    </row>
    <row r="621" spans="1:2">
      <c r="A621" s="41"/>
      <c r="B621" s="63"/>
    </row>
    <row r="622" spans="1:2">
      <c r="A622" s="41"/>
      <c r="B622" s="63"/>
    </row>
    <row r="623" spans="1:2">
      <c r="A623" s="41"/>
      <c r="B623" s="63"/>
    </row>
  </sheetData>
  <mergeCells count="1">
    <mergeCell ref="A2:B2"/>
  </mergeCells>
  <printOptions horizontalCentered="1"/>
  <pageMargins left="0.349956258075444" right="0.349956258075444" top="0.629782348167239" bottom="0.590203972313348" header="0.12012386885215" footer="0.279826113558191"/>
  <pageSetup paperSize="9" orientation="portrait" useFirstPageNumber="1"/>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B24" sqref="B24"/>
    </sheetView>
  </sheetViews>
  <sheetFormatPr defaultColWidth="9" defaultRowHeight="14.25" outlineLevelRow="5" outlineLevelCol="2"/>
  <cols>
    <col min="1" max="1" width="43.375" customWidth="1"/>
    <col min="2" max="2" width="29.25" customWidth="1"/>
    <col min="3" max="3" width="22.375" customWidth="1"/>
  </cols>
  <sheetData>
    <row r="1" ht="15" spans="1:3">
      <c r="A1" s="24" t="s">
        <v>1620</v>
      </c>
      <c r="B1" s="25"/>
      <c r="C1" s="34"/>
    </row>
    <row r="2" ht="25.5" spans="1:3">
      <c r="A2" s="27" t="s">
        <v>1621</v>
      </c>
      <c r="B2" s="27"/>
      <c r="C2" s="27"/>
    </row>
    <row r="3" ht="16.5" spans="1:3">
      <c r="A3" s="35"/>
      <c r="B3" s="35"/>
      <c r="C3" s="29" t="s">
        <v>1622</v>
      </c>
    </row>
    <row r="4" ht="15" spans="1:3">
      <c r="A4" s="30" t="s">
        <v>34</v>
      </c>
      <c r="B4" s="30" t="s">
        <v>1623</v>
      </c>
      <c r="C4" s="30" t="s">
        <v>1624</v>
      </c>
    </row>
    <row r="5" ht="16.5" spans="1:3">
      <c r="A5" s="30" t="s">
        <v>1625</v>
      </c>
      <c r="B5" s="36">
        <v>37.29</v>
      </c>
      <c r="C5" s="36">
        <v>37.15</v>
      </c>
    </row>
    <row r="6" ht="47" customHeight="1" spans="1:3">
      <c r="A6" s="32" t="s">
        <v>1626</v>
      </c>
      <c r="B6" s="33"/>
      <c r="C6" s="33"/>
    </row>
  </sheetData>
  <mergeCells count="2">
    <mergeCell ref="A2:C2"/>
    <mergeCell ref="A6:C6"/>
  </mergeCells>
  <pageMargins left="0.75" right="0.75" top="1" bottom="1" header="0.5" footer="0.5"/>
  <pageSetup paperSize="8"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
    </sheetView>
  </sheetViews>
  <sheetFormatPr defaultColWidth="9" defaultRowHeight="14.25" outlineLevelRow="5" outlineLevelCol="2"/>
  <cols>
    <col min="1" max="1" width="31.375" customWidth="1"/>
    <col min="2" max="2" width="22.75" customWidth="1"/>
    <col min="3" max="3" width="28" customWidth="1"/>
  </cols>
  <sheetData>
    <row r="1" ht="15" spans="1:3">
      <c r="A1" s="24" t="s">
        <v>1627</v>
      </c>
      <c r="B1" s="25"/>
      <c r="C1" s="26"/>
    </row>
    <row r="2" ht="25.5" spans="1:3">
      <c r="A2" s="27" t="s">
        <v>1628</v>
      </c>
      <c r="B2" s="27"/>
      <c r="C2" s="27"/>
    </row>
    <row r="3" ht="15" spans="1:3">
      <c r="A3" s="28"/>
      <c r="B3" s="28"/>
      <c r="C3" s="29" t="s">
        <v>1622</v>
      </c>
    </row>
    <row r="4" ht="15" spans="1:3">
      <c r="A4" s="30" t="s">
        <v>34</v>
      </c>
      <c r="B4" s="30" t="s">
        <v>1623</v>
      </c>
      <c r="C4" s="30" t="s">
        <v>1624</v>
      </c>
    </row>
    <row r="5" ht="15" spans="1:3">
      <c r="A5" s="30" t="s">
        <v>1625</v>
      </c>
      <c r="B5" s="31">
        <v>15.53</v>
      </c>
      <c r="C5" s="31">
        <v>15.53</v>
      </c>
    </row>
    <row r="6" ht="58" customHeight="1" spans="1:3">
      <c r="A6" s="32" t="s">
        <v>1626</v>
      </c>
      <c r="B6" s="33"/>
      <c r="C6" s="33"/>
    </row>
  </sheetData>
  <mergeCells count="2">
    <mergeCell ref="A2:C2"/>
    <mergeCell ref="A6:C6"/>
  </mergeCells>
  <pageMargins left="0.75" right="0.75" top="1" bottom="1" header="0.5" footer="0.5"/>
  <pageSetup paperSize="9" scale="98"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J1"/>
    </sheetView>
  </sheetViews>
  <sheetFormatPr defaultColWidth="9" defaultRowHeight="14.25" outlineLevelRow="6"/>
  <sheetData>
    <row r="1" spans="1:10">
      <c r="A1" s="14" t="s">
        <v>1629</v>
      </c>
      <c r="B1" s="14"/>
      <c r="C1" s="14"/>
      <c r="D1" s="14"/>
      <c r="E1" s="14"/>
      <c r="F1" s="14"/>
      <c r="G1" s="14"/>
      <c r="H1" s="14"/>
      <c r="I1" s="14"/>
      <c r="J1" s="14"/>
    </row>
    <row r="2" ht="25.5" spans="1:10">
      <c r="A2" s="15" t="s">
        <v>1630</v>
      </c>
      <c r="B2" s="15"/>
      <c r="C2" s="15"/>
      <c r="D2" s="15"/>
      <c r="E2" s="15"/>
      <c r="F2" s="15"/>
      <c r="G2" s="15"/>
      <c r="H2" s="15"/>
      <c r="I2" s="15"/>
      <c r="J2" s="15"/>
    </row>
    <row r="3" spans="1:10">
      <c r="A3" s="16"/>
      <c r="B3" s="16"/>
      <c r="C3" s="16"/>
      <c r="D3" s="16"/>
      <c r="E3" s="16"/>
      <c r="F3" s="16"/>
      <c r="G3" s="16"/>
      <c r="H3" s="16"/>
      <c r="I3" s="16"/>
      <c r="J3" s="23" t="s">
        <v>1622</v>
      </c>
    </row>
    <row r="4" spans="1:10">
      <c r="A4" s="17" t="s">
        <v>1631</v>
      </c>
      <c r="B4" s="18" t="s">
        <v>1632</v>
      </c>
      <c r="C4" s="18"/>
      <c r="D4" s="18"/>
      <c r="E4" s="18" t="s">
        <v>1633</v>
      </c>
      <c r="F4" s="18"/>
      <c r="G4" s="18"/>
      <c r="H4" s="19" t="s">
        <v>1634</v>
      </c>
      <c r="I4" s="19"/>
      <c r="J4" s="19"/>
    </row>
    <row r="5" ht="27" spans="1:10">
      <c r="A5" s="20"/>
      <c r="B5" s="18" t="s">
        <v>1058</v>
      </c>
      <c r="C5" s="18" t="s">
        <v>1635</v>
      </c>
      <c r="D5" s="18" t="s">
        <v>1636</v>
      </c>
      <c r="E5" s="18" t="s">
        <v>1058</v>
      </c>
      <c r="F5" s="18" t="s">
        <v>1635</v>
      </c>
      <c r="G5" s="18" t="s">
        <v>1636</v>
      </c>
      <c r="H5" s="18" t="s">
        <v>1637</v>
      </c>
      <c r="I5" s="18" t="s">
        <v>1638</v>
      </c>
      <c r="J5" s="19" t="s">
        <v>1639</v>
      </c>
    </row>
    <row r="6" spans="1:10">
      <c r="A6" s="18" t="s">
        <v>1625</v>
      </c>
      <c r="B6" s="21">
        <f>C6+D6</f>
        <v>52.82</v>
      </c>
      <c r="C6" s="21">
        <v>37.29</v>
      </c>
      <c r="D6" s="21">
        <v>15.53</v>
      </c>
      <c r="E6" s="21">
        <f>F6+G6</f>
        <v>52.68</v>
      </c>
      <c r="F6" s="21">
        <v>37.15</v>
      </c>
      <c r="G6" s="21">
        <v>15.53</v>
      </c>
      <c r="H6" s="21">
        <v>3.17</v>
      </c>
      <c r="I6" s="21">
        <v>1.81</v>
      </c>
      <c r="J6" s="21">
        <f>H6+I6</f>
        <v>4.98</v>
      </c>
    </row>
    <row r="7" ht="49" customHeight="1" spans="1:10">
      <c r="A7" s="22" t="s">
        <v>1626</v>
      </c>
      <c r="B7" s="22"/>
      <c r="C7" s="22"/>
      <c r="D7" s="22"/>
      <c r="E7" s="22"/>
      <c r="F7" s="22"/>
      <c r="G7" s="22"/>
      <c r="H7" s="22"/>
      <c r="I7" s="22"/>
      <c r="J7" s="22"/>
    </row>
  </sheetData>
  <mergeCells count="7">
    <mergeCell ref="A1:J1"/>
    <mergeCell ref="A2:J2"/>
    <mergeCell ref="B4:D4"/>
    <mergeCell ref="E4:G4"/>
    <mergeCell ref="H4:J4"/>
    <mergeCell ref="A7:J7"/>
    <mergeCell ref="A4:A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zoomScale="130" zoomScaleNormal="130" workbookViewId="0">
      <selection activeCell="C8" sqref="C8"/>
    </sheetView>
  </sheetViews>
  <sheetFormatPr defaultColWidth="9" defaultRowHeight="14.25" outlineLevelRow="6" outlineLevelCol="6"/>
  <cols>
    <col min="1" max="1" width="14.75" style="2" customWidth="1"/>
    <col min="2" max="2" width="20" style="2" customWidth="1"/>
    <col min="3" max="3" width="17.375" style="2" customWidth="1"/>
    <col min="4" max="4" width="17.5" style="2" customWidth="1"/>
    <col min="5" max="6" width="19.875" style="2" customWidth="1"/>
    <col min="7" max="7" width="13.75" style="3" customWidth="1"/>
  </cols>
  <sheetData>
    <row r="1" ht="19.5" customHeight="1" spans="1:1">
      <c r="A1" s="4" t="s">
        <v>1640</v>
      </c>
    </row>
    <row r="2" ht="30" customHeight="1" spans="1:6">
      <c r="A2" s="5" t="s">
        <v>1641</v>
      </c>
      <c r="B2" s="5"/>
      <c r="C2" s="5"/>
      <c r="D2" s="5"/>
      <c r="E2" s="5"/>
      <c r="F2" s="5"/>
    </row>
    <row r="3" ht="23.25" customHeight="1" spans="1:6">
      <c r="A3" s="6" t="s">
        <v>33</v>
      </c>
      <c r="B3" s="6"/>
      <c r="C3" s="6"/>
      <c r="D3" s="6"/>
      <c r="E3" s="6"/>
      <c r="F3" s="6"/>
    </row>
    <row r="4" s="1" customFormat="1" ht="41.25" customHeight="1" spans="1:7">
      <c r="A4" s="7" t="s">
        <v>1058</v>
      </c>
      <c r="B4" s="7" t="s">
        <v>1642</v>
      </c>
      <c r="C4" s="7" t="s">
        <v>1643</v>
      </c>
      <c r="D4" s="7" t="s">
        <v>1644</v>
      </c>
      <c r="E4" s="7"/>
      <c r="F4" s="7"/>
      <c r="G4" s="8"/>
    </row>
    <row r="5" s="1" customFormat="1" ht="39" customHeight="1" spans="1:7">
      <c r="A5" s="9"/>
      <c r="B5" s="9"/>
      <c r="C5" s="9"/>
      <c r="D5" s="9" t="s">
        <v>1645</v>
      </c>
      <c r="E5" s="9" t="s">
        <v>1646</v>
      </c>
      <c r="F5" s="9" t="s">
        <v>1647</v>
      </c>
      <c r="G5" s="8"/>
    </row>
    <row r="6" ht="33" customHeight="1" spans="1:6">
      <c r="A6" s="10">
        <v>4750</v>
      </c>
      <c r="B6" s="11">
        <v>0</v>
      </c>
      <c r="C6" s="11">
        <v>2450</v>
      </c>
      <c r="D6" s="11">
        <v>2300</v>
      </c>
      <c r="E6" s="11">
        <v>1450</v>
      </c>
      <c r="F6" s="11">
        <v>850</v>
      </c>
    </row>
    <row r="7" ht="33" customHeight="1" spans="1:6">
      <c r="A7" s="12"/>
      <c r="B7" s="13"/>
      <c r="C7" s="13"/>
      <c r="D7" s="13"/>
      <c r="E7" s="13"/>
      <c r="F7" s="13"/>
    </row>
  </sheetData>
  <mergeCells count="6">
    <mergeCell ref="A2:F2"/>
    <mergeCell ref="A3:F3"/>
    <mergeCell ref="D4:F4"/>
    <mergeCell ref="A4:A5"/>
    <mergeCell ref="B4:B5"/>
    <mergeCell ref="C4:C5"/>
  </mergeCells>
  <pageMargins left="0.12012386885215" right="0.0798511282196195" top="0.590203972313348" bottom="0.979738629709079" header="0.509658526247881" footer="0.509658526247881"/>
  <pageSetup paperSize="9" firstPageNumber="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1"/>
  <sheetViews>
    <sheetView showGridLines="0" showZeros="0" workbookViewId="0">
      <pane topLeftCell="A1" activePane="bottomRight" state="frozen"/>
      <selection activeCell="A1" sqref="$A1:$XFD1048576"/>
    </sheetView>
  </sheetViews>
  <sheetFormatPr defaultColWidth="9" defaultRowHeight="13.5" outlineLevelCol="2"/>
  <cols>
    <col min="1" max="1" width="61.25" style="141" customWidth="1"/>
    <col min="2" max="2" width="30.375" style="141" customWidth="1"/>
    <col min="3" max="16384" width="9" style="141"/>
  </cols>
  <sheetData>
    <row r="1" ht="14.25" spans="1:3">
      <c r="A1" s="89" t="s">
        <v>64</v>
      </c>
      <c r="B1" s="241"/>
      <c r="C1" s="241"/>
    </row>
    <row r="2" s="186" customFormat="1" ht="31.5" spans="1:3">
      <c r="A2" s="242" t="s">
        <v>65</v>
      </c>
      <c r="B2" s="242"/>
      <c r="C2" s="241"/>
    </row>
    <row r="3" s="140" customFormat="1" ht="31.5" spans="2:3">
      <c r="B3" s="243" t="s">
        <v>33</v>
      </c>
      <c r="C3" s="242"/>
    </row>
    <row r="4" s="142" customFormat="1" ht="31.5" customHeight="1" spans="1:2">
      <c r="A4" s="144" t="s">
        <v>34</v>
      </c>
      <c r="B4" s="144" t="s">
        <v>35</v>
      </c>
    </row>
    <row r="5" s="142" customFormat="1" ht="27" customHeight="1" spans="1:2">
      <c r="A5" s="144"/>
      <c r="B5" s="144"/>
    </row>
    <row r="6" ht="20.1" customHeight="1" spans="1:2">
      <c r="A6" s="148" t="s">
        <v>66</v>
      </c>
      <c r="B6" s="244">
        <v>64315</v>
      </c>
    </row>
    <row r="7" ht="20.1" customHeight="1" spans="1:2">
      <c r="A7" s="226" t="s">
        <v>67</v>
      </c>
      <c r="B7" s="148">
        <v>785</v>
      </c>
    </row>
    <row r="8" ht="20.1" customHeight="1" spans="1:2">
      <c r="A8" s="226" t="s">
        <v>68</v>
      </c>
      <c r="B8" s="148">
        <v>651</v>
      </c>
    </row>
    <row r="9" ht="20.1" customHeight="1" spans="1:2">
      <c r="A9" s="226" t="s">
        <v>69</v>
      </c>
      <c r="B9" s="148">
        <v>42901</v>
      </c>
    </row>
    <row r="10" ht="20.1" customHeight="1" spans="1:2">
      <c r="A10" s="226" t="s">
        <v>70</v>
      </c>
      <c r="B10" s="148">
        <v>695</v>
      </c>
    </row>
    <row r="11" ht="20.1" customHeight="1" spans="1:2">
      <c r="A11" s="229" t="s">
        <v>71</v>
      </c>
      <c r="B11" s="148">
        <v>300</v>
      </c>
    </row>
    <row r="12" ht="20.1" customHeight="1" spans="1:2">
      <c r="A12" s="245" t="s">
        <v>72</v>
      </c>
      <c r="B12" s="148">
        <v>3379</v>
      </c>
    </row>
    <row r="13" ht="20.1" customHeight="1" spans="1:2">
      <c r="A13" s="226" t="s">
        <v>73</v>
      </c>
      <c r="B13" s="148">
        <v>4000</v>
      </c>
    </row>
    <row r="14" ht="20.1" customHeight="1" spans="1:2">
      <c r="A14" s="229" t="s">
        <v>74</v>
      </c>
      <c r="B14" s="148">
        <v>525</v>
      </c>
    </row>
    <row r="15" ht="20.1" customHeight="1" spans="1:2">
      <c r="A15" s="226" t="s">
        <v>75</v>
      </c>
      <c r="B15" s="148">
        <v>0</v>
      </c>
    </row>
    <row r="16" ht="20.1" customHeight="1" spans="1:2">
      <c r="A16" s="246" t="s">
        <v>76</v>
      </c>
      <c r="B16" s="148">
        <v>1491</v>
      </c>
    </row>
    <row r="17" ht="20.1" customHeight="1" spans="1:2">
      <c r="A17" s="148" t="s">
        <v>77</v>
      </c>
      <c r="B17" s="148">
        <v>1300</v>
      </c>
    </row>
    <row r="18" ht="20.1" customHeight="1" spans="1:2">
      <c r="A18" s="229" t="s">
        <v>78</v>
      </c>
      <c r="B18" s="148">
        <v>20</v>
      </c>
    </row>
    <row r="19" ht="20.1" customHeight="1" spans="1:2">
      <c r="A19" s="226" t="s">
        <v>79</v>
      </c>
      <c r="B19" s="148">
        <v>0</v>
      </c>
    </row>
    <row r="20" ht="20.1" customHeight="1" spans="1:2">
      <c r="A20" s="226" t="s">
        <v>80</v>
      </c>
      <c r="B20" s="148">
        <v>0</v>
      </c>
    </row>
    <row r="21" ht="20.1" customHeight="1" spans="1:2">
      <c r="A21" s="229" t="s">
        <v>81</v>
      </c>
      <c r="B21" s="148">
        <v>228</v>
      </c>
    </row>
    <row r="22" ht="18.75" customHeight="1" spans="1:2">
      <c r="A22" s="229" t="s">
        <v>82</v>
      </c>
      <c r="B22" s="148">
        <v>160</v>
      </c>
    </row>
    <row r="23" ht="20.1" customHeight="1" spans="1:2">
      <c r="A23" s="229" t="s">
        <v>83</v>
      </c>
      <c r="B23" s="148">
        <v>358</v>
      </c>
    </row>
    <row r="24" ht="20.1" customHeight="1" spans="1:2">
      <c r="A24" s="229" t="s">
        <v>84</v>
      </c>
      <c r="B24" s="148">
        <v>1136</v>
      </c>
    </row>
    <row r="25" ht="20.1" customHeight="1" spans="1:2">
      <c r="A25" s="229" t="s">
        <v>85</v>
      </c>
      <c r="B25" s="148">
        <v>802</v>
      </c>
    </row>
    <row r="26" ht="20.1" customHeight="1" spans="1:2">
      <c r="A26" s="229" t="s">
        <v>86</v>
      </c>
      <c r="B26" s="148">
        <v>711</v>
      </c>
    </row>
    <row r="27" ht="20.1" customHeight="1" spans="1:2">
      <c r="A27" s="229" t="s">
        <v>87</v>
      </c>
      <c r="B27" s="148">
        <v>298</v>
      </c>
    </row>
    <row r="28" ht="20.1" customHeight="1" spans="1:2">
      <c r="A28" s="229" t="s">
        <v>88</v>
      </c>
      <c r="B28" s="148">
        <v>0</v>
      </c>
    </row>
    <row r="29" ht="20.1" customHeight="1" spans="1:2">
      <c r="A29" s="229" t="s">
        <v>89</v>
      </c>
      <c r="B29" s="148">
        <v>363</v>
      </c>
    </row>
    <row r="30" ht="20.1" customHeight="1" spans="1:2">
      <c r="A30" s="226" t="s">
        <v>90</v>
      </c>
      <c r="B30" s="148">
        <v>0</v>
      </c>
    </row>
    <row r="31" ht="20.1" customHeight="1" spans="1:2">
      <c r="A31" s="226" t="s">
        <v>91</v>
      </c>
      <c r="B31" s="148">
        <v>3113</v>
      </c>
    </row>
    <row r="32" ht="20.1" customHeight="1" spans="1:2">
      <c r="A32" s="226" t="s">
        <v>92</v>
      </c>
      <c r="B32" s="148">
        <v>1099</v>
      </c>
    </row>
    <row r="33" ht="20.1" customHeight="1" spans="1:2">
      <c r="A33" s="148" t="s">
        <v>93</v>
      </c>
      <c r="B33" s="244">
        <v>0</v>
      </c>
    </row>
    <row r="34" ht="20.1" customHeight="1" spans="1:2">
      <c r="A34" s="226" t="s">
        <v>94</v>
      </c>
      <c r="B34" s="244">
        <v>0</v>
      </c>
    </row>
    <row r="35" ht="20.1" customHeight="1" spans="1:2">
      <c r="A35" s="226" t="s">
        <v>95</v>
      </c>
      <c r="B35" s="244">
        <v>0</v>
      </c>
    </row>
    <row r="36" ht="20.1" customHeight="1" spans="1:2">
      <c r="A36" s="148" t="s">
        <v>96</v>
      </c>
      <c r="B36" s="244">
        <v>129</v>
      </c>
    </row>
    <row r="37" ht="20.1" customHeight="1" spans="1:2">
      <c r="A37" s="229" t="s">
        <v>97</v>
      </c>
      <c r="B37" s="148">
        <v>129</v>
      </c>
    </row>
    <row r="38" ht="20.1" customHeight="1" spans="1:2">
      <c r="A38" s="229" t="s">
        <v>98</v>
      </c>
      <c r="B38" s="244">
        <v>0</v>
      </c>
    </row>
    <row r="39" ht="20.1" customHeight="1" spans="1:2">
      <c r="A39" s="148" t="s">
        <v>99</v>
      </c>
      <c r="B39" s="244">
        <v>15450</v>
      </c>
    </row>
    <row r="40" ht="20.1" customHeight="1" spans="1:2">
      <c r="A40" s="226" t="s">
        <v>100</v>
      </c>
      <c r="B40" s="148">
        <v>252</v>
      </c>
    </row>
    <row r="41" ht="20.1" customHeight="1" spans="1:2">
      <c r="A41" s="229" t="s">
        <v>101</v>
      </c>
      <c r="B41" s="148">
        <v>13249</v>
      </c>
    </row>
    <row r="42" ht="20.1" customHeight="1" spans="1:2">
      <c r="A42" s="226" t="s">
        <v>102</v>
      </c>
      <c r="B42" s="148">
        <v>0</v>
      </c>
    </row>
    <row r="43" ht="20.1" customHeight="1" spans="1:2">
      <c r="A43" s="245" t="s">
        <v>103</v>
      </c>
      <c r="B43" s="148">
        <v>0</v>
      </c>
    </row>
    <row r="44" ht="20.1" customHeight="1" spans="1:2">
      <c r="A44" s="148" t="s">
        <v>104</v>
      </c>
      <c r="B44" s="148">
        <v>0</v>
      </c>
    </row>
    <row r="45" ht="20.1" customHeight="1" spans="1:2">
      <c r="A45" s="226" t="s">
        <v>105</v>
      </c>
      <c r="B45" s="148">
        <v>1143</v>
      </c>
    </row>
    <row r="46" ht="20.1" customHeight="1" spans="1:2">
      <c r="A46" s="245" t="s">
        <v>106</v>
      </c>
      <c r="B46" s="148">
        <v>21</v>
      </c>
    </row>
    <row r="47" ht="20.1" customHeight="1" spans="1:2">
      <c r="A47" s="229" t="s">
        <v>107</v>
      </c>
      <c r="B47" s="148">
        <v>0</v>
      </c>
    </row>
    <row r="48" ht="20.1" customHeight="1" spans="1:2">
      <c r="A48" s="148" t="s">
        <v>108</v>
      </c>
      <c r="B48" s="148">
        <v>0</v>
      </c>
    </row>
    <row r="49" ht="20.1" customHeight="1" spans="1:2">
      <c r="A49" s="226" t="s">
        <v>109</v>
      </c>
      <c r="B49" s="148">
        <v>0</v>
      </c>
    </row>
    <row r="50" ht="20.1" customHeight="1" spans="1:2">
      <c r="A50" s="226" t="s">
        <v>110</v>
      </c>
      <c r="B50" s="148">
        <v>785</v>
      </c>
    </row>
    <row r="51" ht="19.5" customHeight="1" spans="1:2">
      <c r="A51" s="148" t="s">
        <v>111</v>
      </c>
      <c r="B51" s="244">
        <v>77581</v>
      </c>
    </row>
    <row r="52" ht="20.1" customHeight="1" spans="1:2">
      <c r="A52" s="229" t="s">
        <v>112</v>
      </c>
      <c r="B52" s="148">
        <v>12775</v>
      </c>
    </row>
    <row r="53" ht="20.1" customHeight="1" spans="1:2">
      <c r="A53" s="226" t="s">
        <v>113</v>
      </c>
      <c r="B53" s="148">
        <v>55508</v>
      </c>
    </row>
    <row r="54" ht="20.1" customHeight="1" spans="1:2">
      <c r="A54" s="226" t="s">
        <v>114</v>
      </c>
      <c r="B54" s="148">
        <v>5308</v>
      </c>
    </row>
    <row r="55" ht="20.1" customHeight="1" spans="1:2">
      <c r="A55" s="148" t="s">
        <v>115</v>
      </c>
      <c r="B55" s="148">
        <v>701</v>
      </c>
    </row>
    <row r="56" ht="20.1" customHeight="1" spans="1:2">
      <c r="A56" s="229" t="s">
        <v>116</v>
      </c>
      <c r="B56" s="148">
        <v>0</v>
      </c>
    </row>
    <row r="57" ht="20.1" customHeight="1" spans="1:2">
      <c r="A57" s="229" t="s">
        <v>117</v>
      </c>
      <c r="B57" s="148">
        <v>0</v>
      </c>
    </row>
    <row r="58" ht="20.1" customHeight="1" spans="1:2">
      <c r="A58" s="226" t="s">
        <v>118</v>
      </c>
      <c r="B58" s="148">
        <v>514</v>
      </c>
    </row>
    <row r="59" ht="20.1" customHeight="1" spans="1:2">
      <c r="A59" s="229" t="s">
        <v>119</v>
      </c>
      <c r="B59" s="148">
        <v>353</v>
      </c>
    </row>
    <row r="60" ht="20.1" customHeight="1" spans="1:2">
      <c r="A60" s="226" t="s">
        <v>120</v>
      </c>
      <c r="B60" s="148">
        <v>1000</v>
      </c>
    </row>
    <row r="61" ht="20.1" customHeight="1" spans="1:2">
      <c r="A61" s="226" t="s">
        <v>121</v>
      </c>
      <c r="B61" s="148">
        <v>1422</v>
      </c>
    </row>
    <row r="62" ht="20.1" customHeight="1" spans="1:2">
      <c r="A62" s="148" t="s">
        <v>122</v>
      </c>
      <c r="B62" s="244">
        <v>7981</v>
      </c>
    </row>
    <row r="63" ht="20.1" customHeight="1" spans="1:2">
      <c r="A63" s="229" t="s">
        <v>123</v>
      </c>
      <c r="B63" s="148">
        <v>349</v>
      </c>
    </row>
    <row r="64" ht="20.1" customHeight="1" spans="1:2">
      <c r="A64" s="226" t="s">
        <v>124</v>
      </c>
      <c r="B64" s="148">
        <v>0</v>
      </c>
    </row>
    <row r="65" ht="20.1" customHeight="1" spans="1:2">
      <c r="A65" s="229" t="s">
        <v>125</v>
      </c>
      <c r="B65" s="148">
        <v>10</v>
      </c>
    </row>
    <row r="66" ht="20.1" customHeight="1" spans="1:2">
      <c r="A66" s="229" t="s">
        <v>126</v>
      </c>
      <c r="B66" s="148">
        <v>7362</v>
      </c>
    </row>
    <row r="67" ht="20.1" customHeight="1" spans="1:2">
      <c r="A67" s="229" t="s">
        <v>127</v>
      </c>
      <c r="B67" s="148">
        <v>10</v>
      </c>
    </row>
    <row r="68" ht="20.1" customHeight="1" spans="1:2">
      <c r="A68" s="229" t="s">
        <v>128</v>
      </c>
      <c r="B68" s="148">
        <v>0</v>
      </c>
    </row>
    <row r="69" ht="20.1" customHeight="1" spans="1:2">
      <c r="A69" s="226" t="s">
        <v>129</v>
      </c>
      <c r="B69" s="148">
        <v>250</v>
      </c>
    </row>
    <row r="70" ht="20.1" customHeight="1" spans="1:2">
      <c r="A70" s="226" t="s">
        <v>130</v>
      </c>
      <c r="B70" s="148">
        <v>0</v>
      </c>
    </row>
    <row r="71" ht="20.1" customHeight="1" spans="1:2">
      <c r="A71" s="148" t="s">
        <v>131</v>
      </c>
      <c r="B71" s="148">
        <v>0</v>
      </c>
    </row>
    <row r="72" ht="20.1" customHeight="1" spans="1:2">
      <c r="A72" s="226" t="s">
        <v>132</v>
      </c>
      <c r="B72" s="148">
        <v>0</v>
      </c>
    </row>
    <row r="73" ht="20.1" customHeight="1" spans="1:2">
      <c r="A73" s="148" t="s">
        <v>133</v>
      </c>
      <c r="B73" s="244">
        <v>5132</v>
      </c>
    </row>
    <row r="74" ht="20.1" customHeight="1" spans="1:2">
      <c r="A74" s="148" t="s">
        <v>134</v>
      </c>
      <c r="B74" s="148">
        <v>2337</v>
      </c>
    </row>
    <row r="75" ht="20.1" customHeight="1" spans="1:2">
      <c r="A75" s="148" t="s">
        <v>135</v>
      </c>
      <c r="B75" s="148">
        <v>190</v>
      </c>
    </row>
    <row r="76" ht="20.1" customHeight="1" spans="1:2">
      <c r="A76" s="148" t="s">
        <v>136</v>
      </c>
      <c r="B76" s="148">
        <v>0</v>
      </c>
    </row>
    <row r="77" ht="20.1" customHeight="1" spans="1:2">
      <c r="A77" s="148" t="s">
        <v>137</v>
      </c>
      <c r="B77" s="148">
        <v>0</v>
      </c>
    </row>
    <row r="78" ht="20.1" customHeight="1" spans="1:2">
      <c r="A78" s="148" t="s">
        <v>138</v>
      </c>
      <c r="B78" s="148">
        <v>1355</v>
      </c>
    </row>
    <row r="79" ht="20.1" customHeight="1" spans="1:2">
      <c r="A79" s="148" t="s">
        <v>139</v>
      </c>
      <c r="B79" s="148">
        <v>1250</v>
      </c>
    </row>
    <row r="80" ht="20.1" customHeight="1" spans="1:2">
      <c r="A80" s="148" t="s">
        <v>140</v>
      </c>
      <c r="B80" s="244">
        <v>53631</v>
      </c>
    </row>
    <row r="81" ht="20.1" customHeight="1" spans="1:2">
      <c r="A81" s="148" t="s">
        <v>141</v>
      </c>
      <c r="B81" s="148">
        <v>2046</v>
      </c>
    </row>
    <row r="82" ht="20.1" customHeight="1" spans="1:2">
      <c r="A82" s="148" t="s">
        <v>142</v>
      </c>
      <c r="B82" s="148">
        <v>1162</v>
      </c>
    </row>
    <row r="83" ht="20.1" customHeight="1" spans="1:2">
      <c r="A83" s="148" t="s">
        <v>143</v>
      </c>
      <c r="B83" s="148">
        <v>0</v>
      </c>
    </row>
    <row r="84" ht="20.1" customHeight="1" spans="1:2">
      <c r="A84" s="148" t="s">
        <v>144</v>
      </c>
      <c r="B84" s="148">
        <v>15000</v>
      </c>
    </row>
    <row r="85" ht="20.1" customHeight="1" spans="1:2">
      <c r="A85" s="148" t="s">
        <v>145</v>
      </c>
      <c r="B85" s="148">
        <v>0</v>
      </c>
    </row>
    <row r="86" ht="20.1" customHeight="1" spans="1:2">
      <c r="A86" s="148" t="s">
        <v>146</v>
      </c>
      <c r="B86" s="148">
        <v>1075</v>
      </c>
    </row>
    <row r="87" ht="20.1" customHeight="1" spans="1:2">
      <c r="A87" s="148" t="s">
        <v>147</v>
      </c>
      <c r="B87" s="148">
        <v>5948</v>
      </c>
    </row>
    <row r="88" ht="20.1" customHeight="1" spans="1:2">
      <c r="A88" s="148" t="s">
        <v>148</v>
      </c>
      <c r="B88" s="148">
        <v>789</v>
      </c>
    </row>
    <row r="89" ht="20.1" customHeight="1" spans="1:2">
      <c r="A89" s="148" t="s">
        <v>149</v>
      </c>
      <c r="B89" s="148">
        <v>500</v>
      </c>
    </row>
    <row r="90" ht="20.1" customHeight="1" spans="1:2">
      <c r="A90" s="148" t="s">
        <v>150</v>
      </c>
      <c r="B90" s="148">
        <v>1822</v>
      </c>
    </row>
    <row r="91" ht="20.1" customHeight="1" spans="1:2">
      <c r="A91" s="148" t="s">
        <v>151</v>
      </c>
      <c r="B91" s="148">
        <v>0</v>
      </c>
    </row>
    <row r="92" ht="20.1" customHeight="1" spans="1:2">
      <c r="A92" s="148" t="s">
        <v>152</v>
      </c>
      <c r="B92" s="148">
        <v>4905</v>
      </c>
    </row>
    <row r="93" ht="20.1" customHeight="1" spans="1:2">
      <c r="A93" s="148" t="s">
        <v>153</v>
      </c>
      <c r="B93" s="148">
        <v>0</v>
      </c>
    </row>
    <row r="94" ht="20.1" customHeight="1" spans="1:2">
      <c r="A94" s="148" t="s">
        <v>154</v>
      </c>
      <c r="B94" s="148">
        <v>4000</v>
      </c>
    </row>
    <row r="95" ht="20.1" customHeight="1" spans="1:2">
      <c r="A95" s="148" t="s">
        <v>155</v>
      </c>
      <c r="B95" s="148">
        <v>0</v>
      </c>
    </row>
    <row r="96" ht="20.1" customHeight="1" spans="1:2">
      <c r="A96" s="148" t="s">
        <v>156</v>
      </c>
      <c r="B96" s="148">
        <v>0</v>
      </c>
    </row>
    <row r="97" ht="20.1" customHeight="1" spans="1:2">
      <c r="A97" s="148" t="s">
        <v>157</v>
      </c>
      <c r="B97" s="148">
        <v>16182</v>
      </c>
    </row>
    <row r="98" ht="20.1" customHeight="1" spans="1:2">
      <c r="A98" s="148" t="s">
        <v>158</v>
      </c>
      <c r="B98" s="148">
        <v>0</v>
      </c>
    </row>
    <row r="99" ht="20.1" customHeight="1" spans="1:2">
      <c r="A99" s="238" t="s">
        <v>159</v>
      </c>
      <c r="B99" s="148">
        <v>202</v>
      </c>
    </row>
    <row r="100" ht="20.1" customHeight="1" spans="1:2">
      <c r="A100" s="148" t="s">
        <v>160</v>
      </c>
      <c r="B100" s="148">
        <v>0</v>
      </c>
    </row>
    <row r="101" ht="20.1" customHeight="1" spans="1:2">
      <c r="A101" s="148" t="s">
        <v>161</v>
      </c>
      <c r="B101" s="148">
        <v>0</v>
      </c>
    </row>
    <row r="102" ht="20.1" customHeight="1" spans="1:2">
      <c r="A102" s="148" t="s">
        <v>162</v>
      </c>
      <c r="B102" s="144">
        <v>49280</v>
      </c>
    </row>
    <row r="103" ht="20.1" customHeight="1" spans="1:2">
      <c r="A103" s="148" t="s">
        <v>163</v>
      </c>
      <c r="B103" s="148">
        <v>1646</v>
      </c>
    </row>
    <row r="104" ht="20.1" customHeight="1" spans="1:2">
      <c r="A104" s="148" t="s">
        <v>164</v>
      </c>
      <c r="B104" s="148">
        <v>1145</v>
      </c>
    </row>
    <row r="105" ht="20.1" customHeight="1" spans="1:2">
      <c r="A105" s="148" t="s">
        <v>165</v>
      </c>
      <c r="B105" s="148">
        <v>4301</v>
      </c>
    </row>
    <row r="106" ht="20.1" customHeight="1" spans="1:2">
      <c r="A106" s="148" t="s">
        <v>166</v>
      </c>
      <c r="B106" s="148">
        <v>6573</v>
      </c>
    </row>
    <row r="107" ht="20.1" customHeight="1" spans="1:2">
      <c r="A107" s="148" t="s">
        <v>167</v>
      </c>
      <c r="B107" s="148">
        <v>0</v>
      </c>
    </row>
    <row r="108" ht="20.1" customHeight="1" spans="1:2">
      <c r="A108" s="148" t="s">
        <v>168</v>
      </c>
      <c r="B108" s="148">
        <v>2733</v>
      </c>
    </row>
    <row r="109" ht="20.1" customHeight="1" spans="1:2">
      <c r="A109" s="148" t="s">
        <v>169</v>
      </c>
      <c r="B109" s="148">
        <v>400</v>
      </c>
    </row>
    <row r="110" ht="20.1" customHeight="1" spans="1:2">
      <c r="A110" s="148" t="s">
        <v>170</v>
      </c>
      <c r="B110" s="148">
        <v>30981</v>
      </c>
    </row>
    <row r="111" ht="20.1" customHeight="1" spans="1:2">
      <c r="A111" s="148" t="s">
        <v>171</v>
      </c>
      <c r="B111" s="148">
        <v>960</v>
      </c>
    </row>
    <row r="112" ht="20.1" customHeight="1" spans="1:2">
      <c r="A112" s="148" t="s">
        <v>172</v>
      </c>
      <c r="B112" s="148">
        <v>0</v>
      </c>
    </row>
    <row r="113" ht="20.1" customHeight="1" spans="1:2">
      <c r="A113" s="148" t="s">
        <v>173</v>
      </c>
      <c r="B113" s="148">
        <v>541</v>
      </c>
    </row>
    <row r="114" ht="20.1" customHeight="1" spans="1:2">
      <c r="A114" s="148" t="s">
        <v>174</v>
      </c>
      <c r="B114" s="148">
        <v>0</v>
      </c>
    </row>
    <row r="115" ht="20.1" customHeight="1" spans="1:2">
      <c r="A115" s="247" t="s">
        <v>175</v>
      </c>
      <c r="B115" s="148">
        <v>0</v>
      </c>
    </row>
    <row r="116" ht="20.1" customHeight="1" spans="1:2">
      <c r="A116" s="247" t="s">
        <v>176</v>
      </c>
      <c r="B116" s="244">
        <v>16697</v>
      </c>
    </row>
    <row r="117" ht="20.1" customHeight="1" spans="1:2">
      <c r="A117" s="247" t="s">
        <v>177</v>
      </c>
      <c r="B117" s="244">
        <v>0</v>
      </c>
    </row>
    <row r="118" ht="20.1" customHeight="1" spans="1:2">
      <c r="A118" s="247" t="s">
        <v>178</v>
      </c>
      <c r="B118" s="244">
        <v>0</v>
      </c>
    </row>
    <row r="119" ht="20.1" customHeight="1" spans="1:2">
      <c r="A119" s="247" t="s">
        <v>179</v>
      </c>
      <c r="B119" s="148">
        <v>15097</v>
      </c>
    </row>
    <row r="120" ht="20.1" customHeight="1" spans="1:2">
      <c r="A120" s="247" t="s">
        <v>180</v>
      </c>
      <c r="B120" s="148">
        <v>500</v>
      </c>
    </row>
    <row r="121" ht="20.1" customHeight="1" spans="1:2">
      <c r="A121" s="247" t="s">
        <v>181</v>
      </c>
      <c r="B121" s="244">
        <v>0</v>
      </c>
    </row>
    <row r="122" ht="20.1" customHeight="1" spans="1:2">
      <c r="A122" s="247" t="s">
        <v>182</v>
      </c>
      <c r="B122" s="244">
        <v>0</v>
      </c>
    </row>
    <row r="123" ht="20.1" customHeight="1" spans="1:2">
      <c r="A123" s="247" t="s">
        <v>183</v>
      </c>
      <c r="B123" s="244">
        <v>0</v>
      </c>
    </row>
    <row r="124" ht="20.1" customHeight="1" spans="1:2">
      <c r="A124" s="247" t="s">
        <v>184</v>
      </c>
      <c r="B124" s="244">
        <v>0</v>
      </c>
    </row>
    <row r="125" ht="20.1" customHeight="1" spans="1:2">
      <c r="A125" s="247" t="s">
        <v>185</v>
      </c>
      <c r="B125" s="244">
        <v>0</v>
      </c>
    </row>
    <row r="126" ht="20.1" customHeight="1" spans="1:2">
      <c r="A126" s="247" t="s">
        <v>186</v>
      </c>
      <c r="B126" s="244">
        <v>0</v>
      </c>
    </row>
    <row r="127" ht="20.1" customHeight="1" spans="1:2">
      <c r="A127" s="247" t="s">
        <v>187</v>
      </c>
      <c r="B127" s="244">
        <v>0</v>
      </c>
    </row>
    <row r="128" ht="20.1" customHeight="1" spans="1:2">
      <c r="A128" s="247" t="s">
        <v>188</v>
      </c>
      <c r="B128" s="244">
        <v>0</v>
      </c>
    </row>
    <row r="129" ht="20.1" customHeight="1" spans="1:2">
      <c r="A129" s="247" t="s">
        <v>189</v>
      </c>
      <c r="B129" s="244">
        <v>0</v>
      </c>
    </row>
    <row r="130" ht="20.1" customHeight="1" spans="1:2">
      <c r="A130" s="247" t="s">
        <v>190</v>
      </c>
      <c r="B130" s="244">
        <v>0</v>
      </c>
    </row>
    <row r="131" ht="20.1" customHeight="1" spans="1:2">
      <c r="A131" s="247" t="s">
        <v>191</v>
      </c>
      <c r="B131" s="148">
        <v>1100</v>
      </c>
    </row>
    <row r="132" ht="20.1" customHeight="1" spans="1:2">
      <c r="A132" s="247" t="s">
        <v>192</v>
      </c>
      <c r="B132" s="244">
        <v>13267</v>
      </c>
    </row>
    <row r="133" ht="20.1" customHeight="1" spans="1:2">
      <c r="A133" s="247" t="s">
        <v>193</v>
      </c>
      <c r="B133" s="148">
        <v>6852</v>
      </c>
    </row>
    <row r="134" ht="20.1" customHeight="1" spans="1:2">
      <c r="A134" s="247" t="s">
        <v>194</v>
      </c>
      <c r="B134" s="148">
        <v>0</v>
      </c>
    </row>
    <row r="135" ht="20.1" customHeight="1" spans="1:2">
      <c r="A135" s="247" t="s">
        <v>195</v>
      </c>
      <c r="B135" s="148">
        <v>1550</v>
      </c>
    </row>
    <row r="136" ht="20.1" customHeight="1" spans="1:2">
      <c r="A136" s="247" t="s">
        <v>196</v>
      </c>
      <c r="B136" s="148">
        <v>4292</v>
      </c>
    </row>
    <row r="137" ht="20.1" customHeight="1" spans="1:2">
      <c r="A137" s="247" t="s">
        <v>197</v>
      </c>
      <c r="B137" s="148">
        <v>528</v>
      </c>
    </row>
    <row r="138" ht="20.1" customHeight="1" spans="1:2">
      <c r="A138" s="247" t="s">
        <v>198</v>
      </c>
      <c r="B138" s="148">
        <v>45</v>
      </c>
    </row>
    <row r="139" ht="20.1" customHeight="1" spans="1:2">
      <c r="A139" s="248" t="s">
        <v>199</v>
      </c>
      <c r="B139" s="244">
        <v>52316</v>
      </c>
    </row>
    <row r="140" ht="20.1" customHeight="1" spans="1:2">
      <c r="A140" s="248" t="s">
        <v>200</v>
      </c>
      <c r="B140" s="148">
        <v>18575</v>
      </c>
    </row>
    <row r="141" ht="20.1" customHeight="1" spans="1:2">
      <c r="A141" s="248" t="s">
        <v>201</v>
      </c>
      <c r="B141" s="148">
        <v>1943</v>
      </c>
    </row>
    <row r="142" ht="20.1" customHeight="1" spans="1:2">
      <c r="A142" s="248" t="s">
        <v>202</v>
      </c>
      <c r="B142" s="148">
        <v>18754</v>
      </c>
    </row>
    <row r="143" ht="20.1" customHeight="1" spans="1:2">
      <c r="A143" s="248" t="s">
        <v>203</v>
      </c>
      <c r="B143" s="148">
        <v>7252</v>
      </c>
    </row>
    <row r="144" ht="20.1" customHeight="1" spans="1:2">
      <c r="A144" s="248" t="s">
        <v>204</v>
      </c>
      <c r="B144" s="148">
        <v>3514</v>
      </c>
    </row>
    <row r="145" ht="20.1" customHeight="1" spans="1:2">
      <c r="A145" s="248" t="s">
        <v>205</v>
      </c>
      <c r="B145" s="148">
        <v>2278</v>
      </c>
    </row>
    <row r="146" ht="20.1" customHeight="1" spans="1:2">
      <c r="A146" s="248" t="s">
        <v>206</v>
      </c>
      <c r="B146" s="148">
        <v>0</v>
      </c>
    </row>
    <row r="147" ht="20.1" customHeight="1" spans="1:2">
      <c r="A147" s="248" t="s">
        <v>207</v>
      </c>
      <c r="B147" s="148">
        <v>0</v>
      </c>
    </row>
    <row r="148" ht="20.1" customHeight="1" spans="1:2">
      <c r="A148" s="247" t="s">
        <v>208</v>
      </c>
      <c r="B148" s="244">
        <v>9617</v>
      </c>
    </row>
    <row r="149" ht="20.1" customHeight="1" spans="1:2">
      <c r="A149" s="247" t="s">
        <v>209</v>
      </c>
      <c r="B149" s="148">
        <v>9224</v>
      </c>
    </row>
    <row r="150" ht="20.1" customHeight="1" spans="1:2">
      <c r="A150" s="247" t="s">
        <v>210</v>
      </c>
      <c r="B150" s="148">
        <v>193</v>
      </c>
    </row>
    <row r="151" ht="20.1" customHeight="1" spans="1:2">
      <c r="A151" s="247" t="s">
        <v>211</v>
      </c>
      <c r="B151" s="148">
        <v>0</v>
      </c>
    </row>
    <row r="152" ht="20.1" customHeight="1" spans="1:2">
      <c r="A152" s="247" t="s">
        <v>212</v>
      </c>
      <c r="B152" s="148">
        <v>0</v>
      </c>
    </row>
    <row r="153" ht="20.1" customHeight="1" spans="1:2">
      <c r="A153" s="247" t="s">
        <v>213</v>
      </c>
      <c r="B153" s="148">
        <v>0</v>
      </c>
    </row>
    <row r="154" ht="20.1" customHeight="1" spans="1:2">
      <c r="A154" s="247" t="s">
        <v>214</v>
      </c>
      <c r="B154" s="148">
        <v>0</v>
      </c>
    </row>
    <row r="155" ht="20.1" customHeight="1" spans="1:2">
      <c r="A155" s="247" t="s">
        <v>215</v>
      </c>
      <c r="B155" s="148">
        <v>200</v>
      </c>
    </row>
    <row r="156" ht="20.1" customHeight="1" spans="1:2">
      <c r="A156" s="247" t="s">
        <v>216</v>
      </c>
      <c r="B156" s="244">
        <v>1190</v>
      </c>
    </row>
    <row r="157" ht="20.1" customHeight="1" spans="1:2">
      <c r="A157" s="247" t="s">
        <v>217</v>
      </c>
      <c r="B157" s="148">
        <v>464</v>
      </c>
    </row>
    <row r="158" ht="20.1" customHeight="1" spans="1:2">
      <c r="A158" s="247" t="s">
        <v>218</v>
      </c>
      <c r="B158" s="148">
        <v>0</v>
      </c>
    </row>
    <row r="159" ht="20.1" customHeight="1" spans="1:2">
      <c r="A159" s="247" t="s">
        <v>219</v>
      </c>
      <c r="B159" s="148">
        <v>0</v>
      </c>
    </row>
    <row r="160" ht="20.1" customHeight="1" spans="1:2">
      <c r="A160" s="247" t="s">
        <v>220</v>
      </c>
      <c r="B160" s="148">
        <v>551</v>
      </c>
    </row>
    <row r="161" ht="20.1" customHeight="1" spans="1:2">
      <c r="A161" s="247" t="s">
        <v>221</v>
      </c>
      <c r="B161" s="148">
        <v>175</v>
      </c>
    </row>
    <row r="162" ht="20.1" customHeight="1" spans="1:2">
      <c r="A162" s="247" t="s">
        <v>222</v>
      </c>
      <c r="B162" s="148">
        <v>0</v>
      </c>
    </row>
    <row r="163" ht="20.1" customHeight="1" spans="1:2">
      <c r="A163" s="247" t="s">
        <v>223</v>
      </c>
      <c r="B163" s="148">
        <v>0</v>
      </c>
    </row>
    <row r="164" ht="20.1" customHeight="1" spans="1:2">
      <c r="A164" s="247" t="s">
        <v>224</v>
      </c>
      <c r="B164" s="244">
        <v>1789</v>
      </c>
    </row>
    <row r="165" ht="20.1" customHeight="1" spans="1:2">
      <c r="A165" s="247" t="s">
        <v>225</v>
      </c>
      <c r="B165" s="148">
        <v>1789</v>
      </c>
    </row>
    <row r="166" ht="20.1" customHeight="1" spans="1:2">
      <c r="A166" s="247" t="s">
        <v>226</v>
      </c>
      <c r="B166" s="244">
        <v>0</v>
      </c>
    </row>
    <row r="167" ht="20.1" customHeight="1" spans="1:2">
      <c r="A167" s="247" t="s">
        <v>227</v>
      </c>
      <c r="B167" s="244">
        <v>0</v>
      </c>
    </row>
    <row r="168" ht="20.1" customHeight="1" spans="1:2">
      <c r="A168" s="247" t="s">
        <v>228</v>
      </c>
      <c r="B168" s="244">
        <v>232</v>
      </c>
    </row>
    <row r="169" ht="20.1" customHeight="1" spans="1:2">
      <c r="A169" s="247" t="s">
        <v>229</v>
      </c>
      <c r="B169" s="148">
        <v>230</v>
      </c>
    </row>
    <row r="170" ht="20.1" customHeight="1" spans="1:2">
      <c r="A170" s="247" t="s">
        <v>230</v>
      </c>
      <c r="B170" s="148">
        <v>2</v>
      </c>
    </row>
    <row r="171" ht="20.1" customHeight="1" spans="1:2">
      <c r="A171" s="247" t="s">
        <v>231</v>
      </c>
      <c r="B171" s="244">
        <v>0</v>
      </c>
    </row>
    <row r="172" ht="20.1" customHeight="1" spans="1:2">
      <c r="A172" s="247" t="s">
        <v>232</v>
      </c>
      <c r="B172" s="244">
        <v>0</v>
      </c>
    </row>
    <row r="173" ht="20.1" customHeight="1" spans="1:2">
      <c r="A173" s="247" t="s">
        <v>233</v>
      </c>
      <c r="B173" s="244">
        <v>0</v>
      </c>
    </row>
    <row r="174" ht="20.1" customHeight="1" spans="1:2">
      <c r="A174" s="247" t="s">
        <v>234</v>
      </c>
      <c r="B174" s="244">
        <v>0</v>
      </c>
    </row>
    <row r="175" ht="20.1" customHeight="1" spans="1:2">
      <c r="A175" s="247" t="s">
        <v>235</v>
      </c>
      <c r="B175" s="244">
        <v>0</v>
      </c>
    </row>
    <row r="176" ht="20.1" customHeight="1" spans="1:2">
      <c r="A176" s="247" t="s">
        <v>236</v>
      </c>
      <c r="B176" s="244">
        <v>0</v>
      </c>
    </row>
    <row r="177" ht="20.1" customHeight="1" spans="1:2">
      <c r="A177" s="247" t="s">
        <v>237</v>
      </c>
      <c r="B177" s="244">
        <v>0</v>
      </c>
    </row>
    <row r="178" ht="20.1" customHeight="1" spans="1:2">
      <c r="A178" s="247" t="s">
        <v>238</v>
      </c>
      <c r="B178" s="244">
        <v>0</v>
      </c>
    </row>
    <row r="179" ht="20.1" customHeight="1" spans="1:2">
      <c r="A179" s="247" t="s">
        <v>239</v>
      </c>
      <c r="B179" s="244">
        <v>0</v>
      </c>
    </row>
    <row r="180" ht="20.1" customHeight="1" spans="1:2">
      <c r="A180" s="247" t="s">
        <v>240</v>
      </c>
      <c r="B180" s="244">
        <v>0</v>
      </c>
    </row>
    <row r="181" ht="20.1" customHeight="1" spans="1:2">
      <c r="A181" s="247" t="s">
        <v>241</v>
      </c>
      <c r="B181" s="244">
        <v>0</v>
      </c>
    </row>
    <row r="182" ht="20.1" customHeight="1" spans="1:2">
      <c r="A182" s="247" t="s">
        <v>242</v>
      </c>
      <c r="B182" s="244">
        <v>0</v>
      </c>
    </row>
    <row r="183" ht="20.1" customHeight="1" spans="1:2">
      <c r="A183" s="247" t="s">
        <v>243</v>
      </c>
      <c r="B183" s="244">
        <v>0</v>
      </c>
    </row>
    <row r="184" ht="20.1" customHeight="1" spans="1:2">
      <c r="A184" s="247" t="s">
        <v>244</v>
      </c>
      <c r="B184" s="244">
        <v>4645</v>
      </c>
    </row>
    <row r="185" ht="20.1" customHeight="1" spans="1:2">
      <c r="A185" s="247" t="s">
        <v>245</v>
      </c>
      <c r="B185" s="148">
        <v>4617</v>
      </c>
    </row>
    <row r="186" ht="20.1" customHeight="1" spans="1:2">
      <c r="A186" s="247" t="s">
        <v>246</v>
      </c>
      <c r="B186" s="148">
        <v>28</v>
      </c>
    </row>
    <row r="187" ht="20.1" customHeight="1" spans="1:2">
      <c r="A187" s="247" t="s">
        <v>247</v>
      </c>
      <c r="B187" s="148">
        <v>0</v>
      </c>
    </row>
    <row r="188" ht="20.1" customHeight="1" spans="1:2">
      <c r="A188" s="247" t="s">
        <v>248</v>
      </c>
      <c r="B188" s="244">
        <v>7039</v>
      </c>
    </row>
    <row r="189" ht="20.1" customHeight="1" spans="1:2">
      <c r="A189" s="247" t="s">
        <v>249</v>
      </c>
      <c r="B189" s="148">
        <v>7039</v>
      </c>
    </row>
    <row r="190" ht="20.1" customHeight="1" spans="1:2">
      <c r="A190" s="247" t="s">
        <v>250</v>
      </c>
      <c r="B190" s="244"/>
    </row>
    <row r="191" ht="20.1" customHeight="1" spans="1:2">
      <c r="A191" s="247" t="s">
        <v>251</v>
      </c>
      <c r="B191" s="244">
        <v>0</v>
      </c>
    </row>
    <row r="192" ht="20.1" customHeight="1" spans="1:2">
      <c r="A192" s="247" t="s">
        <v>252</v>
      </c>
      <c r="B192" s="244">
        <v>361</v>
      </c>
    </row>
    <row r="193" ht="20.1" customHeight="1" spans="1:2">
      <c r="A193" s="247" t="s">
        <v>253</v>
      </c>
      <c r="B193" s="148">
        <v>361</v>
      </c>
    </row>
    <row r="194" ht="20.1" customHeight="1" spans="1:2">
      <c r="A194" s="247" t="s">
        <v>254</v>
      </c>
      <c r="B194" s="244">
        <v>0</v>
      </c>
    </row>
    <row r="195" ht="20.1" customHeight="1" spans="1:2">
      <c r="A195" s="247" t="s">
        <v>255</v>
      </c>
      <c r="B195" s="244">
        <v>0</v>
      </c>
    </row>
    <row r="196" ht="20.1" customHeight="1" spans="1:2">
      <c r="A196" s="247" t="s">
        <v>256</v>
      </c>
      <c r="B196" s="244">
        <v>0</v>
      </c>
    </row>
    <row r="197" ht="20.1" customHeight="1" spans="1:2">
      <c r="A197" s="247" t="s">
        <v>257</v>
      </c>
      <c r="B197" s="244">
        <v>1760</v>
      </c>
    </row>
    <row r="198" ht="20.1" customHeight="1" spans="1:2">
      <c r="A198" s="247" t="s">
        <v>258</v>
      </c>
      <c r="B198" s="148">
        <v>725</v>
      </c>
    </row>
    <row r="199" ht="20.1" customHeight="1" spans="1:2">
      <c r="A199" s="247" t="s">
        <v>259</v>
      </c>
      <c r="B199" s="148">
        <v>285</v>
      </c>
    </row>
    <row r="200" ht="20.1" customHeight="1" spans="1:2">
      <c r="A200" s="247" t="s">
        <v>260</v>
      </c>
      <c r="B200" s="148">
        <v>0</v>
      </c>
    </row>
    <row r="201" ht="20.1" customHeight="1" spans="1:2">
      <c r="A201" s="247" t="s">
        <v>261</v>
      </c>
      <c r="B201" s="148">
        <v>0</v>
      </c>
    </row>
    <row r="202" ht="20.1" customHeight="1" spans="1:2">
      <c r="A202" s="247" t="s">
        <v>262</v>
      </c>
      <c r="B202" s="148">
        <v>0</v>
      </c>
    </row>
    <row r="203" ht="20.1" customHeight="1" spans="1:2">
      <c r="A203" s="247" t="s">
        <v>263</v>
      </c>
      <c r="B203" s="148">
        <v>0</v>
      </c>
    </row>
    <row r="204" ht="20.1" customHeight="1" spans="1:2">
      <c r="A204" s="247" t="s">
        <v>264</v>
      </c>
      <c r="B204" s="148">
        <v>0</v>
      </c>
    </row>
    <row r="205" ht="20.1" customHeight="1" spans="1:2">
      <c r="A205" s="247" t="s">
        <v>265</v>
      </c>
      <c r="B205" s="148">
        <v>750</v>
      </c>
    </row>
    <row r="206" ht="20.1" customHeight="1" spans="1:2">
      <c r="A206" s="247" t="s">
        <v>266</v>
      </c>
      <c r="B206" s="244">
        <v>3000</v>
      </c>
    </row>
    <row r="207" ht="20.1" customHeight="1" spans="1:2">
      <c r="A207" s="247" t="s">
        <v>267</v>
      </c>
      <c r="B207" s="244">
        <v>17860</v>
      </c>
    </row>
    <row r="208" ht="20.1" customHeight="1" spans="1:2">
      <c r="A208" s="247" t="s">
        <v>268</v>
      </c>
      <c r="B208" s="244">
        <v>17860</v>
      </c>
    </row>
    <row r="209" ht="20.1" customHeight="1" spans="1:2">
      <c r="A209" s="247" t="s">
        <v>269</v>
      </c>
      <c r="B209" s="244">
        <v>0</v>
      </c>
    </row>
    <row r="210" ht="20.1" customHeight="1" spans="1:2">
      <c r="A210" s="247" t="s">
        <v>270</v>
      </c>
      <c r="B210" s="244">
        <v>0</v>
      </c>
    </row>
    <row r="211" ht="20.1" customHeight="1" spans="1:2">
      <c r="A211" s="247" t="s">
        <v>271</v>
      </c>
      <c r="B211" s="244">
        <v>0</v>
      </c>
    </row>
    <row r="212" ht="20.1" customHeight="1" spans="1:2">
      <c r="A212" s="247" t="s">
        <v>272</v>
      </c>
      <c r="B212" s="244">
        <v>0</v>
      </c>
    </row>
    <row r="213" ht="20.1" customHeight="1" spans="1:2">
      <c r="A213" s="247"/>
      <c r="B213" s="148"/>
    </row>
    <row r="214" ht="20.1" customHeight="1" spans="1:2">
      <c r="A214" s="247"/>
      <c r="B214" s="148"/>
    </row>
    <row r="215" ht="20.1" customHeight="1" spans="1:2">
      <c r="A215" s="247"/>
      <c r="B215" s="148"/>
    </row>
    <row r="216" ht="20.1" customHeight="1" spans="1:2">
      <c r="A216" s="247"/>
      <c r="B216" s="148"/>
    </row>
    <row r="217" ht="20.1" customHeight="1" spans="1:2">
      <c r="A217" s="148"/>
      <c r="B217" s="148"/>
    </row>
    <row r="218" ht="20.1" customHeight="1" spans="1:2">
      <c r="A218" s="148"/>
      <c r="B218" s="148"/>
    </row>
    <row r="219" ht="20.1" customHeight="1" spans="1:2">
      <c r="A219" s="148"/>
      <c r="B219" s="148"/>
    </row>
    <row r="220" ht="20.1" customHeight="1" spans="1:2">
      <c r="A220" s="148"/>
      <c r="B220" s="148"/>
    </row>
    <row r="221" ht="20.1" customHeight="1" spans="1:2">
      <c r="A221" s="148"/>
      <c r="B221" s="244">
        <v>403272</v>
      </c>
    </row>
  </sheetData>
  <mergeCells count="4">
    <mergeCell ref="B1:C1"/>
    <mergeCell ref="A2:B2"/>
    <mergeCell ref="A4:A5"/>
    <mergeCell ref="B4:B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workbookViewId="0">
      <selection activeCell="A1" sqref="$A1:$XFD1048576"/>
    </sheetView>
  </sheetViews>
  <sheetFormatPr defaultColWidth="9" defaultRowHeight="13.5" outlineLevelCol="1"/>
  <cols>
    <col min="1" max="1" width="56.7" style="141" customWidth="1"/>
    <col min="2" max="2" width="30.6" style="141" customWidth="1"/>
    <col min="3" max="16384" width="9" style="141"/>
  </cols>
  <sheetData>
    <row r="1" s="141" customFormat="1" ht="18" customHeight="1" spans="1:1">
      <c r="A1" s="89" t="s">
        <v>273</v>
      </c>
    </row>
    <row r="2" s="140" customFormat="1" ht="20.25" spans="1:2">
      <c r="A2" s="224" t="s">
        <v>274</v>
      </c>
      <c r="B2" s="224"/>
    </row>
    <row r="3" s="141" customFormat="1" ht="20.25" customHeight="1" spans="2:2">
      <c r="B3" s="243" t="s">
        <v>33</v>
      </c>
    </row>
    <row r="4" s="141" customFormat="1" ht="31.5" customHeight="1" spans="1:2">
      <c r="A4" s="144" t="s">
        <v>34</v>
      </c>
      <c r="B4" s="144" t="s">
        <v>35</v>
      </c>
    </row>
    <row r="5" s="141" customFormat="1" ht="20.1" customHeight="1" spans="1:2">
      <c r="A5" s="148" t="s">
        <v>36</v>
      </c>
      <c r="B5" s="148">
        <f>SUM(B6:B21)</f>
        <v>80300</v>
      </c>
    </row>
    <row r="6" s="141" customFormat="1" ht="20.1" customHeight="1" spans="1:2">
      <c r="A6" s="148" t="s">
        <v>37</v>
      </c>
      <c r="B6" s="148">
        <v>41250</v>
      </c>
    </row>
    <row r="7" s="141" customFormat="1" ht="20.1" customHeight="1" spans="1:2">
      <c r="A7" s="148" t="s">
        <v>38</v>
      </c>
      <c r="B7" s="148">
        <v>2100</v>
      </c>
    </row>
    <row r="8" s="141" customFormat="1" ht="20.1" customHeight="1" spans="1:2">
      <c r="A8" s="148" t="s">
        <v>39</v>
      </c>
      <c r="B8" s="148"/>
    </row>
    <row r="9" s="141" customFormat="1" ht="20.1" customHeight="1" spans="1:2">
      <c r="A9" s="148" t="s">
        <v>40</v>
      </c>
      <c r="B9" s="148">
        <v>1204</v>
      </c>
    </row>
    <row r="10" s="141" customFormat="1" ht="20.1" customHeight="1" spans="1:2">
      <c r="A10" s="148" t="s">
        <v>41</v>
      </c>
      <c r="B10" s="148">
        <v>120</v>
      </c>
    </row>
    <row r="11" s="141" customFormat="1" ht="20.1" customHeight="1" spans="1:2">
      <c r="A11" s="148" t="s">
        <v>42</v>
      </c>
      <c r="B11" s="148">
        <v>5500</v>
      </c>
    </row>
    <row r="12" s="141" customFormat="1" ht="20.1" customHeight="1" spans="1:2">
      <c r="A12" s="148" t="s">
        <v>43</v>
      </c>
      <c r="B12" s="148">
        <v>5960</v>
      </c>
    </row>
    <row r="13" s="141" customFormat="1" ht="20.1" customHeight="1" spans="1:2">
      <c r="A13" s="148" t="s">
        <v>44</v>
      </c>
      <c r="B13" s="148">
        <v>1100</v>
      </c>
    </row>
    <row r="14" s="141" customFormat="1" ht="20.1" customHeight="1" spans="1:2">
      <c r="A14" s="148" t="s">
        <v>45</v>
      </c>
      <c r="B14" s="148">
        <v>1596</v>
      </c>
    </row>
    <row r="15" s="141" customFormat="1" ht="20.1" customHeight="1" spans="1:2">
      <c r="A15" s="148" t="s">
        <v>46</v>
      </c>
      <c r="B15" s="148">
        <v>2800</v>
      </c>
    </row>
    <row r="16" s="141" customFormat="1" ht="20.1" customHeight="1" spans="1:2">
      <c r="A16" s="148" t="s">
        <v>47</v>
      </c>
      <c r="B16" s="148">
        <v>1600</v>
      </c>
    </row>
    <row r="17" s="141" customFormat="1" ht="20.1" customHeight="1" spans="1:2">
      <c r="A17" s="148" t="s">
        <v>48</v>
      </c>
      <c r="B17" s="148">
        <v>5000</v>
      </c>
    </row>
    <row r="18" s="141" customFormat="1" ht="20.1" customHeight="1" spans="1:2">
      <c r="A18" s="148" t="s">
        <v>49</v>
      </c>
      <c r="B18" s="148">
        <v>12000</v>
      </c>
    </row>
    <row r="19" s="141" customFormat="1" ht="20.1" customHeight="1" spans="1:2">
      <c r="A19" s="148" t="s">
        <v>50</v>
      </c>
      <c r="B19" s="148"/>
    </row>
    <row r="20" s="141" customFormat="1" ht="20.1" customHeight="1" spans="1:2">
      <c r="A20" s="148" t="s">
        <v>51</v>
      </c>
      <c r="B20" s="148">
        <v>70</v>
      </c>
    </row>
    <row r="21" s="141" customFormat="1" ht="20.1" customHeight="1" spans="1:2">
      <c r="A21" s="148" t="s">
        <v>52</v>
      </c>
      <c r="B21" s="148">
        <v>0</v>
      </c>
    </row>
    <row r="22" s="141" customFormat="1" ht="21" customHeight="1" spans="1:2">
      <c r="A22" s="148" t="s">
        <v>53</v>
      </c>
      <c r="B22" s="148">
        <f>SUM(B23:B30)</f>
        <v>24700</v>
      </c>
    </row>
    <row r="23" s="141" customFormat="1" ht="20.1" customHeight="1" spans="1:2">
      <c r="A23" s="148" t="s">
        <v>54</v>
      </c>
      <c r="B23" s="148">
        <v>9500</v>
      </c>
    </row>
    <row r="24" s="141" customFormat="1" ht="20.1" customHeight="1" spans="1:2">
      <c r="A24" s="148" t="s">
        <v>55</v>
      </c>
      <c r="B24" s="148">
        <v>8600</v>
      </c>
    </row>
    <row r="25" s="141" customFormat="1" ht="20.1" customHeight="1" spans="1:2">
      <c r="A25" s="148" t="s">
        <v>56</v>
      </c>
      <c r="B25" s="148">
        <v>5000</v>
      </c>
    </row>
    <row r="26" s="141" customFormat="1" ht="20.1" customHeight="1" spans="1:2">
      <c r="A26" s="148" t="s">
        <v>57</v>
      </c>
      <c r="B26" s="148"/>
    </row>
    <row r="27" s="141" customFormat="1" ht="20.1" customHeight="1" spans="1:2">
      <c r="A27" s="148" t="s">
        <v>58</v>
      </c>
      <c r="B27" s="148"/>
    </row>
    <row r="28" s="141" customFormat="1" ht="20.1" customHeight="1" spans="1:2">
      <c r="A28" s="148" t="s">
        <v>59</v>
      </c>
      <c r="B28" s="148"/>
    </row>
    <row r="29" s="249" customFormat="1" ht="20.1" customHeight="1" spans="1:2">
      <c r="A29" s="148" t="s">
        <v>60</v>
      </c>
      <c r="B29" s="250"/>
    </row>
    <row r="30" s="249" customFormat="1" ht="20.1" customHeight="1" spans="1:2">
      <c r="A30" s="148" t="s">
        <v>61</v>
      </c>
      <c r="B30" s="148">
        <v>1600</v>
      </c>
    </row>
    <row r="31" s="249" customFormat="1" ht="20.1" customHeight="1" spans="1:2">
      <c r="A31" s="148" t="s">
        <v>62</v>
      </c>
      <c r="B31" s="250">
        <v>0</v>
      </c>
    </row>
    <row r="32" s="141" customFormat="1" ht="20.1" customHeight="1" spans="1:2">
      <c r="A32" s="148" t="s">
        <v>62</v>
      </c>
      <c r="B32" s="148"/>
    </row>
    <row r="33" s="141" customFormat="1" ht="20.1" customHeight="1" spans="1:2">
      <c r="A33" s="151" t="s">
        <v>63</v>
      </c>
      <c r="B33" s="148">
        <f>B5+B22</f>
        <v>105000</v>
      </c>
    </row>
    <row r="34" s="141" customFormat="1" ht="18.75" customHeight="1" spans="1:2">
      <c r="A34" s="251" t="s">
        <v>62</v>
      </c>
      <c r="B34" s="251"/>
    </row>
    <row r="35" s="141" customFormat="1" ht="20.1" customHeight="1"/>
    <row r="36" s="141" customFormat="1" ht="20.1" customHeight="1"/>
    <row r="37" s="141" customFormat="1" ht="20.1" customHeight="1"/>
    <row r="38" s="141" customFormat="1" ht="20.1" customHeight="1"/>
  </sheetData>
  <mergeCells count="2">
    <mergeCell ref="A2:B2"/>
    <mergeCell ref="A34:B3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1"/>
  <sheetViews>
    <sheetView workbookViewId="0">
      <selection activeCell="A1" sqref="$A1:$XFD1048576"/>
    </sheetView>
  </sheetViews>
  <sheetFormatPr defaultColWidth="9" defaultRowHeight="13.5" outlineLevelCol="2"/>
  <cols>
    <col min="1" max="1" width="61.25" style="141" customWidth="1"/>
    <col min="2" max="2" width="30.375" style="141" customWidth="1"/>
    <col min="3" max="16384" width="9" style="141"/>
  </cols>
  <sheetData>
    <row r="1" s="141" customFormat="1" ht="14.25" spans="1:3">
      <c r="A1" s="89" t="s">
        <v>275</v>
      </c>
      <c r="B1" s="241"/>
      <c r="C1" s="241"/>
    </row>
    <row r="2" s="186" customFormat="1" ht="31.5" spans="1:3">
      <c r="A2" s="242" t="s">
        <v>276</v>
      </c>
      <c r="B2" s="242"/>
      <c r="C2" s="241"/>
    </row>
    <row r="3" s="140" customFormat="1" ht="31.5" spans="2:3">
      <c r="B3" s="243" t="s">
        <v>33</v>
      </c>
      <c r="C3" s="242"/>
    </row>
    <row r="4" s="142" customFormat="1" ht="31.5" customHeight="1" spans="1:2">
      <c r="A4" s="144" t="s">
        <v>34</v>
      </c>
      <c r="B4" s="144" t="s">
        <v>35</v>
      </c>
    </row>
    <row r="5" s="142" customFormat="1" ht="27" customHeight="1" spans="1:2">
      <c r="A5" s="144"/>
      <c r="B5" s="144"/>
    </row>
    <row r="6" s="141" customFormat="1" ht="20.1" customHeight="1" spans="1:2">
      <c r="A6" s="148" t="s">
        <v>66</v>
      </c>
      <c r="B6" s="244">
        <v>64315</v>
      </c>
    </row>
    <row r="7" s="141" customFormat="1" ht="20.1" customHeight="1" spans="1:2">
      <c r="A7" s="226" t="s">
        <v>67</v>
      </c>
      <c r="B7" s="148">
        <v>785</v>
      </c>
    </row>
    <row r="8" s="141" customFormat="1" ht="20.1" customHeight="1" spans="1:2">
      <c r="A8" s="226" t="s">
        <v>68</v>
      </c>
      <c r="B8" s="148">
        <v>651</v>
      </c>
    </row>
    <row r="9" s="141" customFormat="1" ht="20.1" customHeight="1" spans="1:2">
      <c r="A9" s="226" t="s">
        <v>69</v>
      </c>
      <c r="B9" s="148">
        <v>42901</v>
      </c>
    </row>
    <row r="10" s="141" customFormat="1" ht="20.1" customHeight="1" spans="1:2">
      <c r="A10" s="226" t="s">
        <v>70</v>
      </c>
      <c r="B10" s="148">
        <v>695</v>
      </c>
    </row>
    <row r="11" s="141" customFormat="1" ht="20.1" customHeight="1" spans="1:2">
      <c r="A11" s="229" t="s">
        <v>71</v>
      </c>
      <c r="B11" s="148">
        <v>300</v>
      </c>
    </row>
    <row r="12" s="141" customFormat="1" ht="20.1" customHeight="1" spans="1:2">
      <c r="A12" s="245" t="s">
        <v>72</v>
      </c>
      <c r="B12" s="148">
        <v>3379</v>
      </c>
    </row>
    <row r="13" s="141" customFormat="1" ht="20.1" customHeight="1" spans="1:2">
      <c r="A13" s="226" t="s">
        <v>73</v>
      </c>
      <c r="B13" s="148">
        <v>4000</v>
      </c>
    </row>
    <row r="14" s="141" customFormat="1" ht="20.1" customHeight="1" spans="1:2">
      <c r="A14" s="229" t="s">
        <v>74</v>
      </c>
      <c r="B14" s="148">
        <v>525</v>
      </c>
    </row>
    <row r="15" s="141" customFormat="1" ht="20.1" customHeight="1" spans="1:2">
      <c r="A15" s="226" t="s">
        <v>75</v>
      </c>
      <c r="B15" s="148">
        <v>0</v>
      </c>
    </row>
    <row r="16" s="141" customFormat="1" ht="20.1" customHeight="1" spans="1:2">
      <c r="A16" s="246" t="s">
        <v>76</v>
      </c>
      <c r="B16" s="148">
        <v>1491</v>
      </c>
    </row>
    <row r="17" s="141" customFormat="1" ht="20.1" customHeight="1" spans="1:2">
      <c r="A17" s="148" t="s">
        <v>77</v>
      </c>
      <c r="B17" s="148">
        <v>1300</v>
      </c>
    </row>
    <row r="18" s="141" customFormat="1" ht="20.1" customHeight="1" spans="1:2">
      <c r="A18" s="229" t="s">
        <v>78</v>
      </c>
      <c r="B18" s="148">
        <v>20</v>
      </c>
    </row>
    <row r="19" s="141" customFormat="1" ht="20.1" customHeight="1" spans="1:2">
      <c r="A19" s="226" t="s">
        <v>79</v>
      </c>
      <c r="B19" s="148">
        <v>0</v>
      </c>
    </row>
    <row r="20" s="141" customFormat="1" ht="20.1" customHeight="1" spans="1:2">
      <c r="A20" s="226" t="s">
        <v>80</v>
      </c>
      <c r="B20" s="148">
        <v>0</v>
      </c>
    </row>
    <row r="21" s="141" customFormat="1" ht="20.1" customHeight="1" spans="1:2">
      <c r="A21" s="229" t="s">
        <v>81</v>
      </c>
      <c r="B21" s="148">
        <v>228</v>
      </c>
    </row>
    <row r="22" s="141" customFormat="1" ht="18.75" customHeight="1" spans="1:2">
      <c r="A22" s="229" t="s">
        <v>82</v>
      </c>
      <c r="B22" s="148">
        <v>160</v>
      </c>
    </row>
    <row r="23" s="141" customFormat="1" ht="20.1" customHeight="1" spans="1:2">
      <c r="A23" s="229" t="s">
        <v>83</v>
      </c>
      <c r="B23" s="148">
        <v>358</v>
      </c>
    </row>
    <row r="24" s="141" customFormat="1" ht="20.1" customHeight="1" spans="1:2">
      <c r="A24" s="229" t="s">
        <v>84</v>
      </c>
      <c r="B24" s="148">
        <v>1136</v>
      </c>
    </row>
    <row r="25" s="141" customFormat="1" ht="20.1" customHeight="1" spans="1:2">
      <c r="A25" s="229" t="s">
        <v>85</v>
      </c>
      <c r="B25" s="148">
        <v>802</v>
      </c>
    </row>
    <row r="26" s="141" customFormat="1" ht="20.1" customHeight="1" spans="1:2">
      <c r="A26" s="229" t="s">
        <v>86</v>
      </c>
      <c r="B26" s="148">
        <v>711</v>
      </c>
    </row>
    <row r="27" s="141" customFormat="1" ht="20.1" customHeight="1" spans="1:2">
      <c r="A27" s="229" t="s">
        <v>87</v>
      </c>
      <c r="B27" s="148">
        <v>298</v>
      </c>
    </row>
    <row r="28" s="141" customFormat="1" ht="20.1" customHeight="1" spans="1:2">
      <c r="A28" s="229" t="s">
        <v>88</v>
      </c>
      <c r="B28" s="148">
        <v>0</v>
      </c>
    </row>
    <row r="29" s="141" customFormat="1" ht="20.1" customHeight="1" spans="1:2">
      <c r="A29" s="229" t="s">
        <v>89</v>
      </c>
      <c r="B29" s="148">
        <v>363</v>
      </c>
    </row>
    <row r="30" s="141" customFormat="1" ht="20.1" customHeight="1" spans="1:2">
      <c r="A30" s="226" t="s">
        <v>90</v>
      </c>
      <c r="B30" s="148">
        <v>0</v>
      </c>
    </row>
    <row r="31" s="141" customFormat="1" ht="20.1" customHeight="1" spans="1:2">
      <c r="A31" s="226" t="s">
        <v>91</v>
      </c>
      <c r="B31" s="148">
        <v>3113</v>
      </c>
    </row>
    <row r="32" s="141" customFormat="1" ht="20.1" customHeight="1" spans="1:2">
      <c r="A32" s="226" t="s">
        <v>92</v>
      </c>
      <c r="B32" s="148">
        <v>1099</v>
      </c>
    </row>
    <row r="33" s="141" customFormat="1" ht="20.1" customHeight="1" spans="1:2">
      <c r="A33" s="148" t="s">
        <v>93</v>
      </c>
      <c r="B33" s="244">
        <v>0</v>
      </c>
    </row>
    <row r="34" s="141" customFormat="1" ht="20.1" customHeight="1" spans="1:2">
      <c r="A34" s="226" t="s">
        <v>94</v>
      </c>
      <c r="B34" s="244">
        <v>0</v>
      </c>
    </row>
    <row r="35" s="141" customFormat="1" ht="20.1" customHeight="1" spans="1:2">
      <c r="A35" s="226" t="s">
        <v>95</v>
      </c>
      <c r="B35" s="244">
        <v>0</v>
      </c>
    </row>
    <row r="36" s="141" customFormat="1" ht="20.1" customHeight="1" spans="1:2">
      <c r="A36" s="148" t="s">
        <v>96</v>
      </c>
      <c r="B36" s="244">
        <v>129</v>
      </c>
    </row>
    <row r="37" s="141" customFormat="1" ht="20.1" customHeight="1" spans="1:2">
      <c r="A37" s="229" t="s">
        <v>97</v>
      </c>
      <c r="B37" s="148">
        <v>129</v>
      </c>
    </row>
    <row r="38" s="141" customFormat="1" ht="20.1" customHeight="1" spans="1:2">
      <c r="A38" s="229" t="s">
        <v>98</v>
      </c>
      <c r="B38" s="244">
        <v>0</v>
      </c>
    </row>
    <row r="39" s="141" customFormat="1" ht="20.1" customHeight="1" spans="1:2">
      <c r="A39" s="148" t="s">
        <v>99</v>
      </c>
      <c r="B39" s="244">
        <v>15450</v>
      </c>
    </row>
    <row r="40" s="141" customFormat="1" ht="20.1" customHeight="1" spans="1:2">
      <c r="A40" s="226" t="s">
        <v>100</v>
      </c>
      <c r="B40" s="148">
        <v>252</v>
      </c>
    </row>
    <row r="41" s="141" customFormat="1" ht="20.1" customHeight="1" spans="1:2">
      <c r="A41" s="229" t="s">
        <v>101</v>
      </c>
      <c r="B41" s="148">
        <v>13249</v>
      </c>
    </row>
    <row r="42" s="141" customFormat="1" ht="20.1" customHeight="1" spans="1:2">
      <c r="A42" s="226" t="s">
        <v>102</v>
      </c>
      <c r="B42" s="148">
        <v>0</v>
      </c>
    </row>
    <row r="43" s="141" customFormat="1" ht="20.1" customHeight="1" spans="1:2">
      <c r="A43" s="245" t="s">
        <v>103</v>
      </c>
      <c r="B43" s="148">
        <v>0</v>
      </c>
    </row>
    <row r="44" s="141" customFormat="1" ht="20.1" customHeight="1" spans="1:2">
      <c r="A44" s="148" t="s">
        <v>104</v>
      </c>
      <c r="B44" s="148">
        <v>0</v>
      </c>
    </row>
    <row r="45" s="141" customFormat="1" ht="20.1" customHeight="1" spans="1:2">
      <c r="A45" s="226" t="s">
        <v>105</v>
      </c>
      <c r="B45" s="148">
        <v>1143</v>
      </c>
    </row>
    <row r="46" s="141" customFormat="1" ht="20.1" customHeight="1" spans="1:2">
      <c r="A46" s="245" t="s">
        <v>106</v>
      </c>
      <c r="B46" s="148">
        <v>21</v>
      </c>
    </row>
    <row r="47" s="141" customFormat="1" ht="20.1" customHeight="1" spans="1:2">
      <c r="A47" s="229" t="s">
        <v>107</v>
      </c>
      <c r="B47" s="148">
        <v>0</v>
      </c>
    </row>
    <row r="48" s="141" customFormat="1" ht="20.1" customHeight="1" spans="1:2">
      <c r="A48" s="148" t="s">
        <v>108</v>
      </c>
      <c r="B48" s="148">
        <v>0</v>
      </c>
    </row>
    <row r="49" s="141" customFormat="1" ht="20.1" customHeight="1" spans="1:2">
      <c r="A49" s="226" t="s">
        <v>109</v>
      </c>
      <c r="B49" s="148">
        <v>0</v>
      </c>
    </row>
    <row r="50" s="141" customFormat="1" ht="20.1" customHeight="1" spans="1:2">
      <c r="A50" s="226" t="s">
        <v>110</v>
      </c>
      <c r="B50" s="148">
        <v>785</v>
      </c>
    </row>
    <row r="51" s="141" customFormat="1" ht="19.5" customHeight="1" spans="1:2">
      <c r="A51" s="148" t="s">
        <v>111</v>
      </c>
      <c r="B51" s="244">
        <v>77581</v>
      </c>
    </row>
    <row r="52" s="141" customFormat="1" ht="20.1" customHeight="1" spans="1:2">
      <c r="A52" s="229" t="s">
        <v>112</v>
      </c>
      <c r="B52" s="148">
        <v>12775</v>
      </c>
    </row>
    <row r="53" s="141" customFormat="1" ht="20.1" customHeight="1" spans="1:2">
      <c r="A53" s="226" t="s">
        <v>113</v>
      </c>
      <c r="B53" s="148">
        <v>55508</v>
      </c>
    </row>
    <row r="54" s="141" customFormat="1" ht="20.1" customHeight="1" spans="1:2">
      <c r="A54" s="226" t="s">
        <v>114</v>
      </c>
      <c r="B54" s="148">
        <v>5308</v>
      </c>
    </row>
    <row r="55" s="141" customFormat="1" ht="20.1" customHeight="1" spans="1:2">
      <c r="A55" s="148" t="s">
        <v>115</v>
      </c>
      <c r="B55" s="148">
        <v>701</v>
      </c>
    </row>
    <row r="56" s="141" customFormat="1" ht="20.1" customHeight="1" spans="1:2">
      <c r="A56" s="229" t="s">
        <v>116</v>
      </c>
      <c r="B56" s="148">
        <v>0</v>
      </c>
    </row>
    <row r="57" s="141" customFormat="1" ht="20.1" customHeight="1" spans="1:2">
      <c r="A57" s="229" t="s">
        <v>117</v>
      </c>
      <c r="B57" s="148">
        <v>0</v>
      </c>
    </row>
    <row r="58" s="141" customFormat="1" ht="20.1" customHeight="1" spans="1:2">
      <c r="A58" s="226" t="s">
        <v>118</v>
      </c>
      <c r="B58" s="148">
        <v>514</v>
      </c>
    </row>
    <row r="59" s="141" customFormat="1" ht="20.1" customHeight="1" spans="1:2">
      <c r="A59" s="229" t="s">
        <v>119</v>
      </c>
      <c r="B59" s="148">
        <v>353</v>
      </c>
    </row>
    <row r="60" s="141" customFormat="1" ht="20.1" customHeight="1" spans="1:2">
      <c r="A60" s="226" t="s">
        <v>120</v>
      </c>
      <c r="B60" s="148">
        <v>1000</v>
      </c>
    </row>
    <row r="61" s="141" customFormat="1" ht="20.1" customHeight="1" spans="1:2">
      <c r="A61" s="226" t="s">
        <v>121</v>
      </c>
      <c r="B61" s="148">
        <v>1422</v>
      </c>
    </row>
    <row r="62" s="141" customFormat="1" ht="20.1" customHeight="1" spans="1:2">
      <c r="A62" s="148" t="s">
        <v>122</v>
      </c>
      <c r="B62" s="244">
        <v>7981</v>
      </c>
    </row>
    <row r="63" s="141" customFormat="1" ht="20.1" customHeight="1" spans="1:2">
      <c r="A63" s="229" t="s">
        <v>123</v>
      </c>
      <c r="B63" s="148">
        <v>349</v>
      </c>
    </row>
    <row r="64" s="141" customFormat="1" ht="20.1" customHeight="1" spans="1:2">
      <c r="A64" s="226" t="s">
        <v>124</v>
      </c>
      <c r="B64" s="148">
        <v>0</v>
      </c>
    </row>
    <row r="65" s="141" customFormat="1" ht="20.1" customHeight="1" spans="1:2">
      <c r="A65" s="229" t="s">
        <v>125</v>
      </c>
      <c r="B65" s="148">
        <v>10</v>
      </c>
    </row>
    <row r="66" s="141" customFormat="1" ht="20.1" customHeight="1" spans="1:2">
      <c r="A66" s="229" t="s">
        <v>126</v>
      </c>
      <c r="B66" s="148">
        <v>7362</v>
      </c>
    </row>
    <row r="67" s="141" customFormat="1" ht="20.1" customHeight="1" spans="1:2">
      <c r="A67" s="229" t="s">
        <v>127</v>
      </c>
      <c r="B67" s="148">
        <v>10</v>
      </c>
    </row>
    <row r="68" s="141" customFormat="1" ht="20.1" customHeight="1" spans="1:2">
      <c r="A68" s="229" t="s">
        <v>128</v>
      </c>
      <c r="B68" s="148">
        <v>0</v>
      </c>
    </row>
    <row r="69" s="141" customFormat="1" ht="20.1" customHeight="1" spans="1:2">
      <c r="A69" s="226" t="s">
        <v>129</v>
      </c>
      <c r="B69" s="148">
        <v>250</v>
      </c>
    </row>
    <row r="70" s="141" customFormat="1" ht="20.1" customHeight="1" spans="1:2">
      <c r="A70" s="226" t="s">
        <v>130</v>
      </c>
      <c r="B70" s="148">
        <v>0</v>
      </c>
    </row>
    <row r="71" s="141" customFormat="1" ht="20.1" customHeight="1" spans="1:2">
      <c r="A71" s="148" t="s">
        <v>131</v>
      </c>
      <c r="B71" s="148">
        <v>0</v>
      </c>
    </row>
    <row r="72" s="141" customFormat="1" ht="20.1" customHeight="1" spans="1:2">
      <c r="A72" s="226" t="s">
        <v>132</v>
      </c>
      <c r="B72" s="148">
        <v>0</v>
      </c>
    </row>
    <row r="73" s="141" customFormat="1" ht="20.1" customHeight="1" spans="1:2">
      <c r="A73" s="148" t="s">
        <v>133</v>
      </c>
      <c r="B73" s="244">
        <v>5132</v>
      </c>
    </row>
    <row r="74" s="141" customFormat="1" ht="20.1" customHeight="1" spans="1:2">
      <c r="A74" s="148" t="s">
        <v>134</v>
      </c>
      <c r="B74" s="148">
        <v>2337</v>
      </c>
    </row>
    <row r="75" s="141" customFormat="1" ht="20.1" customHeight="1" spans="1:2">
      <c r="A75" s="148" t="s">
        <v>135</v>
      </c>
      <c r="B75" s="148">
        <v>190</v>
      </c>
    </row>
    <row r="76" s="141" customFormat="1" ht="20.1" customHeight="1" spans="1:2">
      <c r="A76" s="148" t="s">
        <v>136</v>
      </c>
      <c r="B76" s="148">
        <v>0</v>
      </c>
    </row>
    <row r="77" s="141" customFormat="1" ht="20.1" customHeight="1" spans="1:2">
      <c r="A77" s="148" t="s">
        <v>137</v>
      </c>
      <c r="B77" s="148">
        <v>0</v>
      </c>
    </row>
    <row r="78" s="141" customFormat="1" ht="20.1" customHeight="1" spans="1:2">
      <c r="A78" s="148" t="s">
        <v>138</v>
      </c>
      <c r="B78" s="148">
        <v>1355</v>
      </c>
    </row>
    <row r="79" s="141" customFormat="1" ht="20.1" customHeight="1" spans="1:2">
      <c r="A79" s="148" t="s">
        <v>139</v>
      </c>
      <c r="B79" s="148">
        <v>1250</v>
      </c>
    </row>
    <row r="80" s="141" customFormat="1" ht="20.1" customHeight="1" spans="1:2">
      <c r="A80" s="148" t="s">
        <v>140</v>
      </c>
      <c r="B80" s="244">
        <v>53631</v>
      </c>
    </row>
    <row r="81" s="141" customFormat="1" ht="20.1" customHeight="1" spans="1:2">
      <c r="A81" s="148" t="s">
        <v>141</v>
      </c>
      <c r="B81" s="148">
        <v>2046</v>
      </c>
    </row>
    <row r="82" s="141" customFormat="1" ht="20.1" customHeight="1" spans="1:2">
      <c r="A82" s="148" t="s">
        <v>142</v>
      </c>
      <c r="B82" s="148">
        <v>1162</v>
      </c>
    </row>
    <row r="83" s="141" customFormat="1" ht="20.1" customHeight="1" spans="1:2">
      <c r="A83" s="148" t="s">
        <v>143</v>
      </c>
      <c r="B83" s="148">
        <v>0</v>
      </c>
    </row>
    <row r="84" s="141" customFormat="1" ht="20.1" customHeight="1" spans="1:2">
      <c r="A84" s="148" t="s">
        <v>144</v>
      </c>
      <c r="B84" s="148">
        <v>15000</v>
      </c>
    </row>
    <row r="85" s="141" customFormat="1" ht="20.1" customHeight="1" spans="1:2">
      <c r="A85" s="148" t="s">
        <v>145</v>
      </c>
      <c r="B85" s="148">
        <v>0</v>
      </c>
    </row>
    <row r="86" s="141" customFormat="1" ht="20.1" customHeight="1" spans="1:2">
      <c r="A86" s="148" t="s">
        <v>146</v>
      </c>
      <c r="B86" s="148">
        <v>1075</v>
      </c>
    </row>
    <row r="87" s="141" customFormat="1" ht="20.1" customHeight="1" spans="1:2">
      <c r="A87" s="148" t="s">
        <v>147</v>
      </c>
      <c r="B87" s="148">
        <v>5948</v>
      </c>
    </row>
    <row r="88" s="141" customFormat="1" ht="20.1" customHeight="1" spans="1:2">
      <c r="A88" s="148" t="s">
        <v>148</v>
      </c>
      <c r="B88" s="148">
        <v>789</v>
      </c>
    </row>
    <row r="89" s="141" customFormat="1" ht="20.1" customHeight="1" spans="1:2">
      <c r="A89" s="148" t="s">
        <v>149</v>
      </c>
      <c r="B89" s="148">
        <v>500</v>
      </c>
    </row>
    <row r="90" s="141" customFormat="1" ht="20.1" customHeight="1" spans="1:2">
      <c r="A90" s="148" t="s">
        <v>150</v>
      </c>
      <c r="B90" s="148">
        <v>1822</v>
      </c>
    </row>
    <row r="91" s="141" customFormat="1" ht="20.1" customHeight="1" spans="1:2">
      <c r="A91" s="148" t="s">
        <v>151</v>
      </c>
      <c r="B91" s="148">
        <v>0</v>
      </c>
    </row>
    <row r="92" s="141" customFormat="1" ht="20.1" customHeight="1" spans="1:2">
      <c r="A92" s="148" t="s">
        <v>152</v>
      </c>
      <c r="B92" s="148">
        <v>4905</v>
      </c>
    </row>
    <row r="93" s="141" customFormat="1" ht="20.1" customHeight="1" spans="1:2">
      <c r="A93" s="148" t="s">
        <v>153</v>
      </c>
      <c r="B93" s="148">
        <v>0</v>
      </c>
    </row>
    <row r="94" s="141" customFormat="1" ht="20.1" customHeight="1" spans="1:2">
      <c r="A94" s="148" t="s">
        <v>154</v>
      </c>
      <c r="B94" s="148">
        <v>4000</v>
      </c>
    </row>
    <row r="95" s="141" customFormat="1" ht="20.1" customHeight="1" spans="1:2">
      <c r="A95" s="148" t="s">
        <v>155</v>
      </c>
      <c r="B95" s="148">
        <v>0</v>
      </c>
    </row>
    <row r="96" s="141" customFormat="1" ht="20.1" customHeight="1" spans="1:2">
      <c r="A96" s="148" t="s">
        <v>156</v>
      </c>
      <c r="B96" s="148">
        <v>0</v>
      </c>
    </row>
    <row r="97" s="141" customFormat="1" ht="20.1" customHeight="1" spans="1:2">
      <c r="A97" s="148" t="s">
        <v>157</v>
      </c>
      <c r="B97" s="148">
        <v>16182</v>
      </c>
    </row>
    <row r="98" s="141" customFormat="1" ht="20.1" customHeight="1" spans="1:2">
      <c r="A98" s="148" t="s">
        <v>158</v>
      </c>
      <c r="B98" s="148">
        <v>0</v>
      </c>
    </row>
    <row r="99" s="141" customFormat="1" ht="20.1" customHeight="1" spans="1:2">
      <c r="A99" s="238" t="s">
        <v>159</v>
      </c>
      <c r="B99" s="148">
        <v>202</v>
      </c>
    </row>
    <row r="100" s="141" customFormat="1" ht="20.1" customHeight="1" spans="1:2">
      <c r="A100" s="148" t="s">
        <v>160</v>
      </c>
      <c r="B100" s="148">
        <v>0</v>
      </c>
    </row>
    <row r="101" s="141" customFormat="1" ht="20.1" customHeight="1" spans="1:2">
      <c r="A101" s="148" t="s">
        <v>161</v>
      </c>
      <c r="B101" s="148">
        <v>0</v>
      </c>
    </row>
    <row r="102" s="141" customFormat="1" ht="20.1" customHeight="1" spans="1:2">
      <c r="A102" s="148" t="s">
        <v>162</v>
      </c>
      <c r="B102" s="144">
        <v>49280</v>
      </c>
    </row>
    <row r="103" s="141" customFormat="1" ht="20.1" customHeight="1" spans="1:2">
      <c r="A103" s="148" t="s">
        <v>163</v>
      </c>
      <c r="B103" s="148">
        <v>1646</v>
      </c>
    </row>
    <row r="104" s="141" customFormat="1" ht="20.1" customHeight="1" spans="1:2">
      <c r="A104" s="148" t="s">
        <v>164</v>
      </c>
      <c r="B104" s="148">
        <v>1145</v>
      </c>
    </row>
    <row r="105" s="141" customFormat="1" ht="20.1" customHeight="1" spans="1:2">
      <c r="A105" s="148" t="s">
        <v>165</v>
      </c>
      <c r="B105" s="148">
        <v>4301</v>
      </c>
    </row>
    <row r="106" s="141" customFormat="1" ht="20.1" customHeight="1" spans="1:2">
      <c r="A106" s="148" t="s">
        <v>166</v>
      </c>
      <c r="B106" s="148">
        <v>6573</v>
      </c>
    </row>
    <row r="107" s="141" customFormat="1" ht="20.1" customHeight="1" spans="1:2">
      <c r="A107" s="148" t="s">
        <v>167</v>
      </c>
      <c r="B107" s="148">
        <v>0</v>
      </c>
    </row>
    <row r="108" s="141" customFormat="1" ht="20.1" customHeight="1" spans="1:2">
      <c r="A108" s="148" t="s">
        <v>168</v>
      </c>
      <c r="B108" s="148">
        <v>2733</v>
      </c>
    </row>
    <row r="109" s="141" customFormat="1" ht="20.1" customHeight="1" spans="1:2">
      <c r="A109" s="148" t="s">
        <v>169</v>
      </c>
      <c r="B109" s="148">
        <v>400</v>
      </c>
    </row>
    <row r="110" s="141" customFormat="1" ht="20.1" customHeight="1" spans="1:2">
      <c r="A110" s="148" t="s">
        <v>170</v>
      </c>
      <c r="B110" s="148">
        <v>30981</v>
      </c>
    </row>
    <row r="111" s="141" customFormat="1" ht="20.1" customHeight="1" spans="1:2">
      <c r="A111" s="148" t="s">
        <v>171</v>
      </c>
      <c r="B111" s="148">
        <v>960</v>
      </c>
    </row>
    <row r="112" s="141" customFormat="1" ht="20.1" customHeight="1" spans="1:2">
      <c r="A112" s="148" t="s">
        <v>172</v>
      </c>
      <c r="B112" s="148">
        <v>0</v>
      </c>
    </row>
    <row r="113" s="141" customFormat="1" ht="20.1" customHeight="1" spans="1:2">
      <c r="A113" s="148" t="s">
        <v>173</v>
      </c>
      <c r="B113" s="148">
        <v>541</v>
      </c>
    </row>
    <row r="114" s="141" customFormat="1" ht="20.1" customHeight="1" spans="1:2">
      <c r="A114" s="148" t="s">
        <v>174</v>
      </c>
      <c r="B114" s="148">
        <v>0</v>
      </c>
    </row>
    <row r="115" s="141" customFormat="1" ht="20.1" customHeight="1" spans="1:2">
      <c r="A115" s="247" t="s">
        <v>175</v>
      </c>
      <c r="B115" s="148">
        <v>0</v>
      </c>
    </row>
    <row r="116" s="141" customFormat="1" ht="20.1" customHeight="1" spans="1:2">
      <c r="A116" s="247" t="s">
        <v>176</v>
      </c>
      <c r="B116" s="244">
        <v>16697</v>
      </c>
    </row>
    <row r="117" s="141" customFormat="1" ht="20.1" customHeight="1" spans="1:2">
      <c r="A117" s="247" t="s">
        <v>177</v>
      </c>
      <c r="B117" s="244">
        <v>0</v>
      </c>
    </row>
    <row r="118" s="141" customFormat="1" ht="20.1" customHeight="1" spans="1:2">
      <c r="A118" s="247" t="s">
        <v>178</v>
      </c>
      <c r="B118" s="244">
        <v>0</v>
      </c>
    </row>
    <row r="119" s="141" customFormat="1" ht="20.1" customHeight="1" spans="1:2">
      <c r="A119" s="247" t="s">
        <v>179</v>
      </c>
      <c r="B119" s="148">
        <v>15097</v>
      </c>
    </row>
    <row r="120" s="141" customFormat="1" ht="20.1" customHeight="1" spans="1:2">
      <c r="A120" s="247" t="s">
        <v>180</v>
      </c>
      <c r="B120" s="148">
        <v>500</v>
      </c>
    </row>
    <row r="121" s="141" customFormat="1" ht="20.1" customHeight="1" spans="1:2">
      <c r="A121" s="247" t="s">
        <v>181</v>
      </c>
      <c r="B121" s="244">
        <v>0</v>
      </c>
    </row>
    <row r="122" s="141" customFormat="1" ht="20.1" customHeight="1" spans="1:2">
      <c r="A122" s="247" t="s">
        <v>182</v>
      </c>
      <c r="B122" s="244">
        <v>0</v>
      </c>
    </row>
    <row r="123" s="141" customFormat="1" ht="20.1" customHeight="1" spans="1:2">
      <c r="A123" s="247" t="s">
        <v>183</v>
      </c>
      <c r="B123" s="244">
        <v>0</v>
      </c>
    </row>
    <row r="124" s="141" customFormat="1" ht="20.1" customHeight="1" spans="1:2">
      <c r="A124" s="247" t="s">
        <v>184</v>
      </c>
      <c r="B124" s="244">
        <v>0</v>
      </c>
    </row>
    <row r="125" s="141" customFormat="1" ht="20.1" customHeight="1" spans="1:2">
      <c r="A125" s="247" t="s">
        <v>185</v>
      </c>
      <c r="B125" s="244">
        <v>0</v>
      </c>
    </row>
    <row r="126" s="141" customFormat="1" ht="20.1" customHeight="1" spans="1:2">
      <c r="A126" s="247" t="s">
        <v>186</v>
      </c>
      <c r="B126" s="244">
        <v>0</v>
      </c>
    </row>
    <row r="127" s="141" customFormat="1" ht="20.1" customHeight="1" spans="1:2">
      <c r="A127" s="247" t="s">
        <v>187</v>
      </c>
      <c r="B127" s="244">
        <v>0</v>
      </c>
    </row>
    <row r="128" s="141" customFormat="1" ht="20.1" customHeight="1" spans="1:2">
      <c r="A128" s="247" t="s">
        <v>188</v>
      </c>
      <c r="B128" s="244">
        <v>0</v>
      </c>
    </row>
    <row r="129" s="141" customFormat="1" ht="20.1" customHeight="1" spans="1:2">
      <c r="A129" s="247" t="s">
        <v>189</v>
      </c>
      <c r="B129" s="244">
        <v>0</v>
      </c>
    </row>
    <row r="130" s="141" customFormat="1" ht="20.1" customHeight="1" spans="1:2">
      <c r="A130" s="247" t="s">
        <v>190</v>
      </c>
      <c r="B130" s="244">
        <v>0</v>
      </c>
    </row>
    <row r="131" s="141" customFormat="1" ht="20.1" customHeight="1" spans="1:2">
      <c r="A131" s="247" t="s">
        <v>191</v>
      </c>
      <c r="B131" s="148">
        <v>1100</v>
      </c>
    </row>
    <row r="132" s="141" customFormat="1" ht="20.1" customHeight="1" spans="1:2">
      <c r="A132" s="247" t="s">
        <v>192</v>
      </c>
      <c r="B132" s="244">
        <v>13267</v>
      </c>
    </row>
    <row r="133" s="141" customFormat="1" ht="20.1" customHeight="1" spans="1:2">
      <c r="A133" s="247" t="s">
        <v>193</v>
      </c>
      <c r="B133" s="148">
        <v>6852</v>
      </c>
    </row>
    <row r="134" s="141" customFormat="1" ht="20.1" customHeight="1" spans="1:2">
      <c r="A134" s="247" t="s">
        <v>194</v>
      </c>
      <c r="B134" s="148">
        <v>0</v>
      </c>
    </row>
    <row r="135" s="141" customFormat="1" ht="20.1" customHeight="1" spans="1:2">
      <c r="A135" s="247" t="s">
        <v>195</v>
      </c>
      <c r="B135" s="148">
        <v>1550</v>
      </c>
    </row>
    <row r="136" s="141" customFormat="1" ht="20.1" customHeight="1" spans="1:2">
      <c r="A136" s="247" t="s">
        <v>196</v>
      </c>
      <c r="B136" s="148">
        <v>4292</v>
      </c>
    </row>
    <row r="137" s="141" customFormat="1" ht="20.1" customHeight="1" spans="1:2">
      <c r="A137" s="247" t="s">
        <v>197</v>
      </c>
      <c r="B137" s="148">
        <v>528</v>
      </c>
    </row>
    <row r="138" s="141" customFormat="1" ht="20.1" customHeight="1" spans="1:2">
      <c r="A138" s="247" t="s">
        <v>198</v>
      </c>
      <c r="B138" s="148">
        <v>45</v>
      </c>
    </row>
    <row r="139" s="141" customFormat="1" ht="20.1" customHeight="1" spans="1:2">
      <c r="A139" s="248" t="s">
        <v>199</v>
      </c>
      <c r="B139" s="244">
        <v>52316</v>
      </c>
    </row>
    <row r="140" s="141" customFormat="1" ht="20.1" customHeight="1" spans="1:2">
      <c r="A140" s="248" t="s">
        <v>200</v>
      </c>
      <c r="B140" s="148">
        <v>18575</v>
      </c>
    </row>
    <row r="141" s="141" customFormat="1" ht="20.1" customHeight="1" spans="1:2">
      <c r="A141" s="248" t="s">
        <v>201</v>
      </c>
      <c r="B141" s="148">
        <v>1943</v>
      </c>
    </row>
    <row r="142" s="141" customFormat="1" ht="20.1" customHeight="1" spans="1:2">
      <c r="A142" s="248" t="s">
        <v>202</v>
      </c>
      <c r="B142" s="148">
        <v>18754</v>
      </c>
    </row>
    <row r="143" s="141" customFormat="1" ht="20.1" customHeight="1" spans="1:2">
      <c r="A143" s="248" t="s">
        <v>203</v>
      </c>
      <c r="B143" s="148">
        <v>7252</v>
      </c>
    </row>
    <row r="144" s="141" customFormat="1" ht="20.1" customHeight="1" spans="1:2">
      <c r="A144" s="248" t="s">
        <v>204</v>
      </c>
      <c r="B144" s="148">
        <v>3514</v>
      </c>
    </row>
    <row r="145" s="141" customFormat="1" ht="20.1" customHeight="1" spans="1:2">
      <c r="A145" s="248" t="s">
        <v>205</v>
      </c>
      <c r="B145" s="148">
        <v>2278</v>
      </c>
    </row>
    <row r="146" s="141" customFormat="1" ht="20.1" customHeight="1" spans="1:2">
      <c r="A146" s="248" t="s">
        <v>206</v>
      </c>
      <c r="B146" s="148">
        <v>0</v>
      </c>
    </row>
    <row r="147" s="141" customFormat="1" ht="20.1" customHeight="1" spans="1:2">
      <c r="A147" s="248" t="s">
        <v>207</v>
      </c>
      <c r="B147" s="148">
        <v>0</v>
      </c>
    </row>
    <row r="148" s="141" customFormat="1" ht="20.1" customHeight="1" spans="1:2">
      <c r="A148" s="247" t="s">
        <v>208</v>
      </c>
      <c r="B148" s="244">
        <v>9617</v>
      </c>
    </row>
    <row r="149" s="141" customFormat="1" ht="20.1" customHeight="1" spans="1:2">
      <c r="A149" s="247" t="s">
        <v>209</v>
      </c>
      <c r="B149" s="148">
        <v>9224</v>
      </c>
    </row>
    <row r="150" s="141" customFormat="1" ht="20.1" customHeight="1" spans="1:2">
      <c r="A150" s="247" t="s">
        <v>210</v>
      </c>
      <c r="B150" s="148">
        <v>193</v>
      </c>
    </row>
    <row r="151" s="141" customFormat="1" ht="20.1" customHeight="1" spans="1:2">
      <c r="A151" s="247" t="s">
        <v>211</v>
      </c>
      <c r="B151" s="148">
        <v>0</v>
      </c>
    </row>
    <row r="152" s="141" customFormat="1" ht="20.1" customHeight="1" spans="1:2">
      <c r="A152" s="247" t="s">
        <v>212</v>
      </c>
      <c r="B152" s="148">
        <v>0</v>
      </c>
    </row>
    <row r="153" s="141" customFormat="1" ht="20.1" customHeight="1" spans="1:2">
      <c r="A153" s="247" t="s">
        <v>213</v>
      </c>
      <c r="B153" s="148">
        <v>0</v>
      </c>
    </row>
    <row r="154" s="141" customFormat="1" ht="20.1" customHeight="1" spans="1:2">
      <c r="A154" s="247" t="s">
        <v>214</v>
      </c>
      <c r="B154" s="148">
        <v>0</v>
      </c>
    </row>
    <row r="155" s="141" customFormat="1" ht="20.1" customHeight="1" spans="1:2">
      <c r="A155" s="247" t="s">
        <v>215</v>
      </c>
      <c r="B155" s="148">
        <v>200</v>
      </c>
    </row>
    <row r="156" s="141" customFormat="1" ht="20.1" customHeight="1" spans="1:2">
      <c r="A156" s="247" t="s">
        <v>216</v>
      </c>
      <c r="B156" s="244">
        <v>1190</v>
      </c>
    </row>
    <row r="157" s="141" customFormat="1" ht="20.1" customHeight="1" spans="1:2">
      <c r="A157" s="247" t="s">
        <v>217</v>
      </c>
      <c r="B157" s="148">
        <v>464</v>
      </c>
    </row>
    <row r="158" s="141" customFormat="1" ht="20.1" customHeight="1" spans="1:2">
      <c r="A158" s="247" t="s">
        <v>218</v>
      </c>
      <c r="B158" s="148">
        <v>0</v>
      </c>
    </row>
    <row r="159" s="141" customFormat="1" ht="20.1" customHeight="1" spans="1:2">
      <c r="A159" s="247" t="s">
        <v>219</v>
      </c>
      <c r="B159" s="148">
        <v>0</v>
      </c>
    </row>
    <row r="160" s="141" customFormat="1" ht="20.1" customHeight="1" spans="1:2">
      <c r="A160" s="247" t="s">
        <v>220</v>
      </c>
      <c r="B160" s="148">
        <v>551</v>
      </c>
    </row>
    <row r="161" s="141" customFormat="1" ht="20.1" customHeight="1" spans="1:2">
      <c r="A161" s="247" t="s">
        <v>221</v>
      </c>
      <c r="B161" s="148">
        <v>175</v>
      </c>
    </row>
    <row r="162" s="141" customFormat="1" ht="20.1" customHeight="1" spans="1:2">
      <c r="A162" s="247" t="s">
        <v>222</v>
      </c>
      <c r="B162" s="148">
        <v>0</v>
      </c>
    </row>
    <row r="163" s="141" customFormat="1" ht="20.1" customHeight="1" spans="1:2">
      <c r="A163" s="247" t="s">
        <v>223</v>
      </c>
      <c r="B163" s="148">
        <v>0</v>
      </c>
    </row>
    <row r="164" s="141" customFormat="1" ht="20.1" customHeight="1" spans="1:2">
      <c r="A164" s="247" t="s">
        <v>224</v>
      </c>
      <c r="B164" s="244">
        <v>1789</v>
      </c>
    </row>
    <row r="165" s="141" customFormat="1" ht="20.1" customHeight="1" spans="1:2">
      <c r="A165" s="247" t="s">
        <v>225</v>
      </c>
      <c r="B165" s="148">
        <v>1789</v>
      </c>
    </row>
    <row r="166" s="141" customFormat="1" ht="20.1" customHeight="1" spans="1:2">
      <c r="A166" s="247" t="s">
        <v>226</v>
      </c>
      <c r="B166" s="244">
        <v>0</v>
      </c>
    </row>
    <row r="167" s="141" customFormat="1" ht="20.1" customHeight="1" spans="1:2">
      <c r="A167" s="247" t="s">
        <v>227</v>
      </c>
      <c r="B167" s="244">
        <v>0</v>
      </c>
    </row>
    <row r="168" s="141" customFormat="1" ht="20.1" customHeight="1" spans="1:2">
      <c r="A168" s="247" t="s">
        <v>228</v>
      </c>
      <c r="B168" s="244">
        <v>232</v>
      </c>
    </row>
    <row r="169" s="141" customFormat="1" ht="20.1" customHeight="1" spans="1:2">
      <c r="A169" s="247" t="s">
        <v>229</v>
      </c>
      <c r="B169" s="148">
        <v>230</v>
      </c>
    </row>
    <row r="170" s="141" customFormat="1" ht="20.1" customHeight="1" spans="1:2">
      <c r="A170" s="247" t="s">
        <v>230</v>
      </c>
      <c r="B170" s="148">
        <v>2</v>
      </c>
    </row>
    <row r="171" s="141" customFormat="1" ht="20.1" customHeight="1" spans="1:2">
      <c r="A171" s="247" t="s">
        <v>231</v>
      </c>
      <c r="B171" s="244">
        <v>0</v>
      </c>
    </row>
    <row r="172" s="141" customFormat="1" ht="20.1" customHeight="1" spans="1:2">
      <c r="A172" s="247" t="s">
        <v>232</v>
      </c>
      <c r="B172" s="244">
        <v>0</v>
      </c>
    </row>
    <row r="173" s="141" customFormat="1" ht="20.1" customHeight="1" spans="1:2">
      <c r="A173" s="247" t="s">
        <v>233</v>
      </c>
      <c r="B173" s="244">
        <v>0</v>
      </c>
    </row>
    <row r="174" s="141" customFormat="1" ht="20.1" customHeight="1" spans="1:2">
      <c r="A174" s="247" t="s">
        <v>234</v>
      </c>
      <c r="B174" s="244">
        <v>0</v>
      </c>
    </row>
    <row r="175" s="141" customFormat="1" ht="20.1" customHeight="1" spans="1:2">
      <c r="A175" s="247" t="s">
        <v>235</v>
      </c>
      <c r="B175" s="244">
        <v>0</v>
      </c>
    </row>
    <row r="176" s="141" customFormat="1" ht="20.1" customHeight="1" spans="1:2">
      <c r="A176" s="247" t="s">
        <v>236</v>
      </c>
      <c r="B176" s="244">
        <v>0</v>
      </c>
    </row>
    <row r="177" s="141" customFormat="1" ht="20.1" customHeight="1" spans="1:2">
      <c r="A177" s="247" t="s">
        <v>237</v>
      </c>
      <c r="B177" s="244">
        <v>0</v>
      </c>
    </row>
    <row r="178" s="141" customFormat="1" ht="20.1" customHeight="1" spans="1:2">
      <c r="A178" s="247" t="s">
        <v>238</v>
      </c>
      <c r="B178" s="244">
        <v>0</v>
      </c>
    </row>
    <row r="179" s="141" customFormat="1" ht="20.1" customHeight="1" spans="1:2">
      <c r="A179" s="247" t="s">
        <v>239</v>
      </c>
      <c r="B179" s="244">
        <v>0</v>
      </c>
    </row>
    <row r="180" s="141" customFormat="1" ht="20.1" customHeight="1" spans="1:2">
      <c r="A180" s="247" t="s">
        <v>240</v>
      </c>
      <c r="B180" s="244">
        <v>0</v>
      </c>
    </row>
    <row r="181" s="141" customFormat="1" ht="20.1" customHeight="1" spans="1:2">
      <c r="A181" s="247" t="s">
        <v>241</v>
      </c>
      <c r="B181" s="244">
        <v>0</v>
      </c>
    </row>
    <row r="182" s="141" customFormat="1" ht="20.1" customHeight="1" spans="1:2">
      <c r="A182" s="247" t="s">
        <v>242</v>
      </c>
      <c r="B182" s="244">
        <v>0</v>
      </c>
    </row>
    <row r="183" s="141" customFormat="1" ht="20.1" customHeight="1" spans="1:2">
      <c r="A183" s="247" t="s">
        <v>243</v>
      </c>
      <c r="B183" s="244">
        <v>0</v>
      </c>
    </row>
    <row r="184" s="141" customFormat="1" ht="20.1" customHeight="1" spans="1:2">
      <c r="A184" s="247" t="s">
        <v>244</v>
      </c>
      <c r="B184" s="244">
        <v>4645</v>
      </c>
    </row>
    <row r="185" s="141" customFormat="1" ht="20.1" customHeight="1" spans="1:2">
      <c r="A185" s="247" t="s">
        <v>245</v>
      </c>
      <c r="B185" s="148">
        <v>4617</v>
      </c>
    </row>
    <row r="186" s="141" customFormat="1" ht="20.1" customHeight="1" spans="1:2">
      <c r="A186" s="247" t="s">
        <v>246</v>
      </c>
      <c r="B186" s="148">
        <v>28</v>
      </c>
    </row>
    <row r="187" s="141" customFormat="1" ht="20.1" customHeight="1" spans="1:2">
      <c r="A187" s="247" t="s">
        <v>247</v>
      </c>
      <c r="B187" s="148">
        <v>0</v>
      </c>
    </row>
    <row r="188" s="141" customFormat="1" ht="20.1" customHeight="1" spans="1:2">
      <c r="A188" s="247" t="s">
        <v>248</v>
      </c>
      <c r="B188" s="244">
        <v>7039</v>
      </c>
    </row>
    <row r="189" s="141" customFormat="1" ht="20.1" customHeight="1" spans="1:2">
      <c r="A189" s="247" t="s">
        <v>249</v>
      </c>
      <c r="B189" s="148">
        <v>7039</v>
      </c>
    </row>
    <row r="190" s="141" customFormat="1" ht="20.1" customHeight="1" spans="1:2">
      <c r="A190" s="247" t="s">
        <v>250</v>
      </c>
      <c r="B190" s="244"/>
    </row>
    <row r="191" s="141" customFormat="1" ht="20.1" customHeight="1" spans="1:2">
      <c r="A191" s="247" t="s">
        <v>251</v>
      </c>
      <c r="B191" s="244">
        <v>0</v>
      </c>
    </row>
    <row r="192" s="141" customFormat="1" ht="20.1" customHeight="1" spans="1:2">
      <c r="A192" s="247" t="s">
        <v>252</v>
      </c>
      <c r="B192" s="244">
        <v>361</v>
      </c>
    </row>
    <row r="193" s="141" customFormat="1" ht="20.1" customHeight="1" spans="1:2">
      <c r="A193" s="247" t="s">
        <v>253</v>
      </c>
      <c r="B193" s="148">
        <v>361</v>
      </c>
    </row>
    <row r="194" s="141" customFormat="1" ht="20.1" customHeight="1" spans="1:2">
      <c r="A194" s="247" t="s">
        <v>254</v>
      </c>
      <c r="B194" s="244">
        <v>0</v>
      </c>
    </row>
    <row r="195" s="141" customFormat="1" ht="20.1" customHeight="1" spans="1:2">
      <c r="A195" s="247" t="s">
        <v>255</v>
      </c>
      <c r="B195" s="244">
        <v>0</v>
      </c>
    </row>
    <row r="196" s="141" customFormat="1" ht="20.1" customHeight="1" spans="1:2">
      <c r="A196" s="247" t="s">
        <v>256</v>
      </c>
      <c r="B196" s="244">
        <v>0</v>
      </c>
    </row>
    <row r="197" s="141" customFormat="1" ht="20.1" customHeight="1" spans="1:2">
      <c r="A197" s="247" t="s">
        <v>257</v>
      </c>
      <c r="B197" s="244">
        <v>1760</v>
      </c>
    </row>
    <row r="198" s="141" customFormat="1" ht="20.1" customHeight="1" spans="1:2">
      <c r="A198" s="247" t="s">
        <v>258</v>
      </c>
      <c r="B198" s="148">
        <v>725</v>
      </c>
    </row>
    <row r="199" s="141" customFormat="1" ht="20.1" customHeight="1" spans="1:2">
      <c r="A199" s="247" t="s">
        <v>259</v>
      </c>
      <c r="B199" s="148">
        <v>285</v>
      </c>
    </row>
    <row r="200" s="141" customFormat="1" ht="20.1" customHeight="1" spans="1:2">
      <c r="A200" s="247" t="s">
        <v>260</v>
      </c>
      <c r="B200" s="148">
        <v>0</v>
      </c>
    </row>
    <row r="201" s="141" customFormat="1" ht="20.1" customHeight="1" spans="1:2">
      <c r="A201" s="247" t="s">
        <v>261</v>
      </c>
      <c r="B201" s="148">
        <v>0</v>
      </c>
    </row>
    <row r="202" s="141" customFormat="1" ht="20.1" customHeight="1" spans="1:2">
      <c r="A202" s="247" t="s">
        <v>262</v>
      </c>
      <c r="B202" s="148">
        <v>0</v>
      </c>
    </row>
    <row r="203" s="141" customFormat="1" ht="20.1" customHeight="1" spans="1:2">
      <c r="A203" s="247" t="s">
        <v>263</v>
      </c>
      <c r="B203" s="148">
        <v>0</v>
      </c>
    </row>
    <row r="204" s="141" customFormat="1" ht="20.1" customHeight="1" spans="1:2">
      <c r="A204" s="247" t="s">
        <v>264</v>
      </c>
      <c r="B204" s="148">
        <v>0</v>
      </c>
    </row>
    <row r="205" s="141" customFormat="1" ht="20.1" customHeight="1" spans="1:2">
      <c r="A205" s="247" t="s">
        <v>265</v>
      </c>
      <c r="B205" s="148">
        <v>750</v>
      </c>
    </row>
    <row r="206" s="141" customFormat="1" ht="20.1" customHeight="1" spans="1:2">
      <c r="A206" s="247" t="s">
        <v>266</v>
      </c>
      <c r="B206" s="244">
        <v>3000</v>
      </c>
    </row>
    <row r="207" s="141" customFormat="1" ht="20.1" customHeight="1" spans="1:2">
      <c r="A207" s="247" t="s">
        <v>267</v>
      </c>
      <c r="B207" s="244">
        <v>17860</v>
      </c>
    </row>
    <row r="208" s="141" customFormat="1" ht="20.1" customHeight="1" spans="1:2">
      <c r="A208" s="247" t="s">
        <v>268</v>
      </c>
      <c r="B208" s="244">
        <v>17860</v>
      </c>
    </row>
    <row r="209" s="141" customFormat="1" ht="20.1" customHeight="1" spans="1:2">
      <c r="A209" s="247" t="s">
        <v>269</v>
      </c>
      <c r="B209" s="244">
        <v>0</v>
      </c>
    </row>
    <row r="210" s="141" customFormat="1" ht="20.1" customHeight="1" spans="1:2">
      <c r="A210" s="247" t="s">
        <v>270</v>
      </c>
      <c r="B210" s="244">
        <v>0</v>
      </c>
    </row>
    <row r="211" s="141" customFormat="1" ht="20.1" customHeight="1" spans="1:2">
      <c r="A211" s="247" t="s">
        <v>271</v>
      </c>
      <c r="B211" s="244">
        <v>0</v>
      </c>
    </row>
    <row r="212" s="141" customFormat="1" ht="20.1" customHeight="1" spans="1:2">
      <c r="A212" s="247" t="s">
        <v>272</v>
      </c>
      <c r="B212" s="244">
        <v>0</v>
      </c>
    </row>
    <row r="213" s="141" customFormat="1" ht="20.1" customHeight="1" spans="1:2">
      <c r="A213" s="247"/>
      <c r="B213" s="148"/>
    </row>
    <row r="214" s="141" customFormat="1" ht="20.1" customHeight="1" spans="1:2">
      <c r="A214" s="247"/>
      <c r="B214" s="148"/>
    </row>
    <row r="215" s="141" customFormat="1" ht="20.1" customHeight="1" spans="1:2">
      <c r="A215" s="247"/>
      <c r="B215" s="148"/>
    </row>
    <row r="216" s="141" customFormat="1" ht="20.1" customHeight="1" spans="1:2">
      <c r="A216" s="247"/>
      <c r="B216" s="148"/>
    </row>
    <row r="217" s="141" customFormat="1" ht="20.1" customHeight="1" spans="1:2">
      <c r="A217" s="148"/>
      <c r="B217" s="148"/>
    </row>
    <row r="218" s="141" customFormat="1" ht="20.1" customHeight="1" spans="1:2">
      <c r="A218" s="148"/>
      <c r="B218" s="148"/>
    </row>
    <row r="219" s="141" customFormat="1" ht="20.1" customHeight="1" spans="1:2">
      <c r="A219" s="148"/>
      <c r="B219" s="148"/>
    </row>
    <row r="220" s="141" customFormat="1" ht="20.1" customHeight="1" spans="1:2">
      <c r="A220" s="148"/>
      <c r="B220" s="148"/>
    </row>
    <row r="221" s="141" customFormat="1" ht="20.1" customHeight="1" spans="1:2">
      <c r="A221" s="148"/>
      <c r="B221" s="244">
        <v>403272</v>
      </c>
    </row>
  </sheetData>
  <mergeCells count="4">
    <mergeCell ref="B1:C1"/>
    <mergeCell ref="A2:B2"/>
    <mergeCell ref="A4:A5"/>
    <mergeCell ref="B4:B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68"/>
  <sheetViews>
    <sheetView zoomScale="90" zoomScaleNormal="90" workbookViewId="0">
      <selection activeCell="D14" sqref="D14"/>
    </sheetView>
  </sheetViews>
  <sheetFormatPr defaultColWidth="9" defaultRowHeight="13.5" outlineLevelCol="1"/>
  <cols>
    <col min="1" max="1" width="53.8916666666667" style="141" customWidth="1"/>
    <col min="2" max="2" width="16.4" style="222" customWidth="1"/>
    <col min="3" max="3" width="15.2" style="141" customWidth="1"/>
    <col min="4" max="4" width="11.9" style="141" customWidth="1"/>
    <col min="5" max="5" width="16.2" style="141" customWidth="1"/>
    <col min="6" max="16384" width="9" style="141"/>
  </cols>
  <sheetData>
    <row r="1" ht="14.25" spans="1:1">
      <c r="A1" s="223" t="s">
        <v>277</v>
      </c>
    </row>
    <row r="2" s="140" customFormat="1" ht="20.25" spans="1:2">
      <c r="A2" s="224" t="s">
        <v>278</v>
      </c>
      <c r="B2" s="224"/>
    </row>
    <row r="3" ht="34" customHeight="1" spans="2:2">
      <c r="B3" s="222" t="s">
        <v>33</v>
      </c>
    </row>
    <row r="4" ht="45.75" customHeight="1" spans="1:2">
      <c r="A4" s="144" t="s">
        <v>34</v>
      </c>
      <c r="B4" s="144" t="s">
        <v>35</v>
      </c>
    </row>
    <row r="5" spans="1:2">
      <c r="A5" s="148" t="s">
        <v>66</v>
      </c>
      <c r="B5" s="225">
        <f>SUM(B6,B18,B27,B38,B49,B60,B71,B79,B88,B101,B110,B121,B133,B140,B148,B154,B161,B168,B175,B182,B189,B197,B203,B209,B216,B231)</f>
        <v>64315</v>
      </c>
    </row>
    <row r="6" spans="1:2">
      <c r="A6" s="226" t="s">
        <v>67</v>
      </c>
      <c r="B6" s="227">
        <f>SUM(B7:B17)</f>
        <v>785</v>
      </c>
    </row>
    <row r="7" spans="1:2">
      <c r="A7" s="226" t="s">
        <v>279</v>
      </c>
      <c r="B7" s="228">
        <v>714</v>
      </c>
    </row>
    <row r="8" spans="1:2">
      <c r="A8" s="226" t="s">
        <v>280</v>
      </c>
      <c r="B8" s="228"/>
    </row>
    <row r="9" spans="1:2">
      <c r="A9" s="229" t="s">
        <v>281</v>
      </c>
      <c r="B9" s="228"/>
    </row>
    <row r="10" spans="1:2">
      <c r="A10" s="229" t="s">
        <v>282</v>
      </c>
      <c r="B10" s="228">
        <v>24</v>
      </c>
    </row>
    <row r="11" spans="1:2">
      <c r="A11" s="229" t="s">
        <v>283</v>
      </c>
      <c r="B11" s="228"/>
    </row>
    <row r="12" spans="1:2">
      <c r="A12" s="148" t="s">
        <v>284</v>
      </c>
      <c r="B12" s="228"/>
    </row>
    <row r="13" spans="1:2">
      <c r="A13" s="148" t="s">
        <v>285</v>
      </c>
      <c r="B13" s="228"/>
    </row>
    <row r="14" spans="1:2">
      <c r="A14" s="148" t="s">
        <v>286</v>
      </c>
      <c r="B14" s="228">
        <v>42</v>
      </c>
    </row>
    <row r="15" spans="1:2">
      <c r="A15" s="148" t="s">
        <v>287</v>
      </c>
      <c r="B15" s="228"/>
    </row>
    <row r="16" spans="1:2">
      <c r="A16" s="148" t="s">
        <v>288</v>
      </c>
      <c r="B16" s="228"/>
    </row>
    <row r="17" spans="1:2">
      <c r="A17" s="148" t="s">
        <v>289</v>
      </c>
      <c r="B17" s="228">
        <v>5</v>
      </c>
    </row>
    <row r="18" spans="1:2">
      <c r="A18" s="226" t="s">
        <v>68</v>
      </c>
      <c r="B18" s="227">
        <f>SUM(B19:B26)</f>
        <v>651</v>
      </c>
    </row>
    <row r="19" spans="1:2">
      <c r="A19" s="226" t="s">
        <v>279</v>
      </c>
      <c r="B19" s="228">
        <v>615</v>
      </c>
    </row>
    <row r="20" spans="1:2">
      <c r="A20" s="226" t="s">
        <v>280</v>
      </c>
      <c r="B20" s="228"/>
    </row>
    <row r="21" spans="1:2">
      <c r="A21" s="229" t="s">
        <v>281</v>
      </c>
      <c r="B21" s="228"/>
    </row>
    <row r="22" spans="1:2">
      <c r="A22" s="229" t="s">
        <v>290</v>
      </c>
      <c r="B22" s="228">
        <v>22</v>
      </c>
    </row>
    <row r="23" spans="1:2">
      <c r="A23" s="229" t="s">
        <v>291</v>
      </c>
      <c r="B23" s="228"/>
    </row>
    <row r="24" spans="1:2">
      <c r="A24" s="229" t="s">
        <v>292</v>
      </c>
      <c r="B24" s="228">
        <v>8</v>
      </c>
    </row>
    <row r="25" spans="1:2">
      <c r="A25" s="229" t="s">
        <v>288</v>
      </c>
      <c r="B25" s="228"/>
    </row>
    <row r="26" spans="1:2">
      <c r="A26" s="229" t="s">
        <v>293</v>
      </c>
      <c r="B26" s="228">
        <v>6</v>
      </c>
    </row>
    <row r="27" spans="1:2">
      <c r="A27" s="226" t="s">
        <v>69</v>
      </c>
      <c r="B27" s="227">
        <f>SUM(B28:B37)</f>
        <v>42901</v>
      </c>
    </row>
    <row r="28" spans="1:2">
      <c r="A28" s="226" t="s">
        <v>279</v>
      </c>
      <c r="B28" s="228">
        <v>12054</v>
      </c>
    </row>
    <row r="29" spans="1:2">
      <c r="A29" s="226" t="s">
        <v>280</v>
      </c>
      <c r="B29" s="228">
        <v>8900</v>
      </c>
    </row>
    <row r="30" spans="1:2">
      <c r="A30" s="229" t="s">
        <v>281</v>
      </c>
      <c r="B30" s="228">
        <v>73</v>
      </c>
    </row>
    <row r="31" spans="1:2">
      <c r="A31" s="229" t="s">
        <v>294</v>
      </c>
      <c r="B31" s="228"/>
    </row>
    <row r="32" spans="1:2">
      <c r="A32" s="229" t="s">
        <v>295</v>
      </c>
      <c r="B32" s="228"/>
    </row>
    <row r="33" spans="1:2">
      <c r="A33" s="226" t="s">
        <v>296</v>
      </c>
      <c r="B33" s="228">
        <v>983</v>
      </c>
    </row>
    <row r="34" spans="1:2">
      <c r="A34" s="226" t="s">
        <v>297</v>
      </c>
      <c r="B34" s="228">
        <v>177</v>
      </c>
    </row>
    <row r="35" spans="1:2">
      <c r="A35" s="229" t="s">
        <v>298</v>
      </c>
      <c r="B35" s="228"/>
    </row>
    <row r="36" spans="1:2">
      <c r="A36" s="229" t="s">
        <v>288</v>
      </c>
      <c r="B36" s="228"/>
    </row>
    <row r="37" spans="1:2">
      <c r="A37" s="229" t="s">
        <v>299</v>
      </c>
      <c r="B37" s="228">
        <v>20714</v>
      </c>
    </row>
    <row r="38" spans="1:2">
      <c r="A38" s="226" t="s">
        <v>70</v>
      </c>
      <c r="B38" s="227">
        <f>SUM(B39:B48)</f>
        <v>695</v>
      </c>
    </row>
    <row r="39" spans="1:2">
      <c r="A39" s="226" t="s">
        <v>279</v>
      </c>
      <c r="B39" s="230">
        <v>638</v>
      </c>
    </row>
    <row r="40" spans="1:2">
      <c r="A40" s="226" t="s">
        <v>280</v>
      </c>
      <c r="B40" s="230">
        <v>57</v>
      </c>
    </row>
    <row r="41" spans="1:2">
      <c r="A41" s="229" t="s">
        <v>281</v>
      </c>
      <c r="B41" s="230"/>
    </row>
    <row r="42" spans="1:2">
      <c r="A42" s="229" t="s">
        <v>300</v>
      </c>
      <c r="B42" s="230"/>
    </row>
    <row r="43" spans="1:2">
      <c r="A43" s="229" t="s">
        <v>301</v>
      </c>
      <c r="B43" s="230"/>
    </row>
    <row r="44" spans="1:2">
      <c r="A44" s="226" t="s">
        <v>302</v>
      </c>
      <c r="B44" s="230"/>
    </row>
    <row r="45" spans="1:2">
      <c r="A45" s="226" t="s">
        <v>303</v>
      </c>
      <c r="B45" s="230"/>
    </row>
    <row r="46" spans="1:2">
      <c r="A46" s="226" t="s">
        <v>304</v>
      </c>
      <c r="B46" s="230"/>
    </row>
    <row r="47" spans="1:2">
      <c r="A47" s="226" t="s">
        <v>288</v>
      </c>
      <c r="B47" s="230"/>
    </row>
    <row r="48" spans="1:2">
      <c r="A48" s="229" t="s">
        <v>305</v>
      </c>
      <c r="B48" s="230"/>
    </row>
    <row r="49" spans="1:2">
      <c r="A49" s="229" t="s">
        <v>71</v>
      </c>
      <c r="B49" s="227">
        <f>SUM(B50:B59)</f>
        <v>300</v>
      </c>
    </row>
    <row r="50" spans="1:2">
      <c r="A50" s="229" t="s">
        <v>279</v>
      </c>
      <c r="B50" s="228">
        <v>281</v>
      </c>
    </row>
    <row r="51" spans="1:2">
      <c r="A51" s="148" t="s">
        <v>280</v>
      </c>
      <c r="B51" s="228"/>
    </row>
    <row r="52" spans="1:2">
      <c r="A52" s="226" t="s">
        <v>281</v>
      </c>
      <c r="B52" s="228"/>
    </row>
    <row r="53" spans="1:2">
      <c r="A53" s="226" t="s">
        <v>306</v>
      </c>
      <c r="B53" s="228"/>
    </row>
    <row r="54" spans="1:2">
      <c r="A54" s="226" t="s">
        <v>307</v>
      </c>
      <c r="B54" s="228">
        <v>19</v>
      </c>
    </row>
    <row r="55" spans="1:2">
      <c r="A55" s="229" t="s">
        <v>308</v>
      </c>
      <c r="B55" s="230"/>
    </row>
    <row r="56" spans="1:2">
      <c r="A56" s="229" t="s">
        <v>309</v>
      </c>
      <c r="B56" s="230"/>
    </row>
    <row r="57" spans="1:2">
      <c r="A57" s="229" t="s">
        <v>310</v>
      </c>
      <c r="B57" s="230"/>
    </row>
    <row r="58" spans="1:2">
      <c r="A58" s="226" t="s">
        <v>288</v>
      </c>
      <c r="B58" s="230"/>
    </row>
    <row r="59" spans="1:2">
      <c r="A59" s="229" t="s">
        <v>311</v>
      </c>
      <c r="B59" s="230"/>
    </row>
    <row r="60" spans="1:2">
      <c r="A60" s="226" t="s">
        <v>72</v>
      </c>
      <c r="B60" s="227">
        <f>SUM(B61:B70)</f>
        <v>3379</v>
      </c>
    </row>
    <row r="61" spans="1:2">
      <c r="A61" s="229" t="s">
        <v>279</v>
      </c>
      <c r="B61" s="228">
        <v>2033</v>
      </c>
    </row>
    <row r="62" spans="1:2">
      <c r="A62" s="148" t="s">
        <v>280</v>
      </c>
      <c r="B62" s="228">
        <v>64</v>
      </c>
    </row>
    <row r="63" spans="1:2">
      <c r="A63" s="148" t="s">
        <v>281</v>
      </c>
      <c r="B63" s="228"/>
    </row>
    <row r="64" spans="1:2">
      <c r="A64" s="148" t="s">
        <v>312</v>
      </c>
      <c r="B64" s="228"/>
    </row>
    <row r="65" spans="1:2">
      <c r="A65" s="148" t="s">
        <v>313</v>
      </c>
      <c r="B65" s="228">
        <v>7</v>
      </c>
    </row>
    <row r="66" spans="1:2">
      <c r="A66" s="148" t="s">
        <v>314</v>
      </c>
      <c r="B66" s="228"/>
    </row>
    <row r="67" spans="1:2">
      <c r="A67" s="226" t="s">
        <v>315</v>
      </c>
      <c r="B67" s="228">
        <v>150</v>
      </c>
    </row>
    <row r="68" spans="1:2">
      <c r="A68" s="229" t="s">
        <v>316</v>
      </c>
      <c r="B68" s="228">
        <v>125</v>
      </c>
    </row>
    <row r="69" spans="1:2">
      <c r="A69" s="229" t="s">
        <v>288</v>
      </c>
      <c r="B69" s="228"/>
    </row>
    <row r="70" spans="1:2">
      <c r="A70" s="229" t="s">
        <v>317</v>
      </c>
      <c r="B70" s="228">
        <v>1000</v>
      </c>
    </row>
    <row r="71" spans="1:2">
      <c r="A71" s="226" t="s">
        <v>73</v>
      </c>
      <c r="B71" s="227">
        <f>SUM(B72:B78)</f>
        <v>4000</v>
      </c>
    </row>
    <row r="72" spans="1:2">
      <c r="A72" s="226" t="s">
        <v>279</v>
      </c>
      <c r="B72" s="227"/>
    </row>
    <row r="73" spans="1:2">
      <c r="A73" s="226" t="s">
        <v>280</v>
      </c>
      <c r="B73" s="227"/>
    </row>
    <row r="74" spans="1:2">
      <c r="A74" s="229" t="s">
        <v>281</v>
      </c>
      <c r="B74" s="227"/>
    </row>
    <row r="75" spans="1:2">
      <c r="A75" s="226" t="s">
        <v>315</v>
      </c>
      <c r="B75" s="227"/>
    </row>
    <row r="76" spans="1:2">
      <c r="A76" s="229" t="s">
        <v>318</v>
      </c>
      <c r="B76" s="230">
        <v>4000</v>
      </c>
    </row>
    <row r="77" spans="1:2">
      <c r="A77" s="229" t="s">
        <v>288</v>
      </c>
      <c r="B77" s="227"/>
    </row>
    <row r="78" spans="1:2">
      <c r="A78" s="229" t="s">
        <v>319</v>
      </c>
      <c r="B78" s="227"/>
    </row>
    <row r="79" spans="1:2">
      <c r="A79" s="229" t="s">
        <v>74</v>
      </c>
      <c r="B79" s="227">
        <f>SUM(B80:B87)</f>
        <v>525</v>
      </c>
    </row>
    <row r="80" spans="1:2">
      <c r="A80" s="226" t="s">
        <v>279</v>
      </c>
      <c r="B80" s="228">
        <v>514</v>
      </c>
    </row>
    <row r="81" spans="1:2">
      <c r="A81" s="226" t="s">
        <v>280</v>
      </c>
      <c r="B81" s="228">
        <v>11</v>
      </c>
    </row>
    <row r="82" spans="1:2">
      <c r="A82" s="226" t="s">
        <v>281</v>
      </c>
      <c r="B82" s="228"/>
    </row>
    <row r="83" spans="1:2">
      <c r="A83" s="229" t="s">
        <v>320</v>
      </c>
      <c r="B83" s="228"/>
    </row>
    <row r="84" spans="1:2">
      <c r="A84" s="229" t="s">
        <v>321</v>
      </c>
      <c r="B84" s="230"/>
    </row>
    <row r="85" spans="1:2">
      <c r="A85" s="229" t="s">
        <v>315</v>
      </c>
      <c r="B85" s="230"/>
    </row>
    <row r="86" spans="1:2">
      <c r="A86" s="229" t="s">
        <v>288</v>
      </c>
      <c r="B86" s="230"/>
    </row>
    <row r="87" spans="1:2">
      <c r="A87" s="148" t="s">
        <v>322</v>
      </c>
      <c r="B87" s="230"/>
    </row>
    <row r="88" spans="1:2">
      <c r="A88" s="226" t="s">
        <v>75</v>
      </c>
      <c r="B88" s="227">
        <f>SUM(B89:B100)</f>
        <v>0</v>
      </c>
    </row>
    <row r="89" spans="1:2">
      <c r="A89" s="226" t="s">
        <v>279</v>
      </c>
      <c r="B89" s="227"/>
    </row>
    <row r="90" spans="1:2">
      <c r="A90" s="229" t="s">
        <v>280</v>
      </c>
      <c r="B90" s="227"/>
    </row>
    <row r="91" spans="1:2">
      <c r="A91" s="229" t="s">
        <v>281</v>
      </c>
      <c r="B91" s="227"/>
    </row>
    <row r="92" spans="1:2">
      <c r="A92" s="226" t="s">
        <v>323</v>
      </c>
      <c r="B92" s="227"/>
    </row>
    <row r="93" spans="1:2">
      <c r="A93" s="226" t="s">
        <v>324</v>
      </c>
      <c r="B93" s="227"/>
    </row>
    <row r="94" spans="1:2">
      <c r="A94" s="226" t="s">
        <v>315</v>
      </c>
      <c r="B94" s="227"/>
    </row>
    <row r="95" spans="1:2">
      <c r="A95" s="226" t="s">
        <v>325</v>
      </c>
      <c r="B95" s="227"/>
    </row>
    <row r="96" spans="1:2">
      <c r="A96" s="226" t="s">
        <v>326</v>
      </c>
      <c r="B96" s="227"/>
    </row>
    <row r="97" spans="1:2">
      <c r="A97" s="226" t="s">
        <v>327</v>
      </c>
      <c r="B97" s="227"/>
    </row>
    <row r="98" spans="1:2">
      <c r="A98" s="226" t="s">
        <v>328</v>
      </c>
      <c r="B98" s="227"/>
    </row>
    <row r="99" spans="1:2">
      <c r="A99" s="229" t="s">
        <v>288</v>
      </c>
      <c r="B99" s="227"/>
    </row>
    <row r="100" spans="1:2">
      <c r="A100" s="229" t="s">
        <v>329</v>
      </c>
      <c r="B100" s="227"/>
    </row>
    <row r="101" spans="1:2">
      <c r="A101" s="148" t="s">
        <v>76</v>
      </c>
      <c r="B101" s="227">
        <f>SUM(B102:B109)</f>
        <v>1491</v>
      </c>
    </row>
    <row r="102" spans="1:2">
      <c r="A102" s="226" t="s">
        <v>279</v>
      </c>
      <c r="B102" s="228">
        <v>1405</v>
      </c>
    </row>
    <row r="103" spans="1:2">
      <c r="A103" s="226" t="s">
        <v>280</v>
      </c>
      <c r="B103" s="228">
        <v>55</v>
      </c>
    </row>
    <row r="104" spans="1:2">
      <c r="A104" s="226" t="s">
        <v>281</v>
      </c>
      <c r="B104" s="228"/>
    </row>
    <row r="105" spans="1:2">
      <c r="A105" s="229" t="s">
        <v>330</v>
      </c>
      <c r="B105" s="228">
        <v>21</v>
      </c>
    </row>
    <row r="106" spans="1:2">
      <c r="A106" s="229" t="s">
        <v>331</v>
      </c>
      <c r="B106" s="228">
        <v>10</v>
      </c>
    </row>
    <row r="107" spans="1:2">
      <c r="A107" s="229" t="s">
        <v>332</v>
      </c>
      <c r="B107" s="228"/>
    </row>
    <row r="108" spans="1:2">
      <c r="A108" s="226" t="s">
        <v>288</v>
      </c>
      <c r="B108" s="228"/>
    </row>
    <row r="109" spans="1:2">
      <c r="A109" s="226" t="s">
        <v>333</v>
      </c>
      <c r="B109" s="228"/>
    </row>
    <row r="110" spans="1:2">
      <c r="A110" s="148" t="s">
        <v>77</v>
      </c>
      <c r="B110" s="227">
        <f>SUM(B111:B120)</f>
        <v>1300</v>
      </c>
    </row>
    <row r="111" spans="1:2">
      <c r="A111" s="226" t="s">
        <v>279</v>
      </c>
      <c r="B111" s="228">
        <v>470</v>
      </c>
    </row>
    <row r="112" spans="1:2">
      <c r="A112" s="226" t="s">
        <v>280</v>
      </c>
      <c r="B112" s="228">
        <v>144</v>
      </c>
    </row>
    <row r="113" spans="1:2">
      <c r="A113" s="226" t="s">
        <v>281</v>
      </c>
      <c r="B113" s="228"/>
    </row>
    <row r="114" spans="1:2">
      <c r="A114" s="229" t="s">
        <v>334</v>
      </c>
      <c r="B114" s="228"/>
    </row>
    <row r="115" spans="1:2">
      <c r="A115" s="229" t="s">
        <v>335</v>
      </c>
      <c r="B115" s="228"/>
    </row>
    <row r="116" spans="1:2">
      <c r="A116" s="229" t="s">
        <v>336</v>
      </c>
      <c r="B116" s="228"/>
    </row>
    <row r="117" spans="1:2">
      <c r="A117" s="226" t="s">
        <v>337</v>
      </c>
      <c r="B117" s="228"/>
    </row>
    <row r="118" spans="1:2">
      <c r="A118" s="226" t="s">
        <v>338</v>
      </c>
      <c r="B118" s="228">
        <v>379</v>
      </c>
    </row>
    <row r="119" spans="1:2">
      <c r="A119" s="226" t="s">
        <v>288</v>
      </c>
      <c r="B119" s="228">
        <v>227</v>
      </c>
    </row>
    <row r="120" spans="1:2">
      <c r="A120" s="229" t="s">
        <v>339</v>
      </c>
      <c r="B120" s="228">
        <v>80</v>
      </c>
    </row>
    <row r="121" spans="1:2">
      <c r="A121" s="229" t="s">
        <v>78</v>
      </c>
      <c r="B121" s="227">
        <f>SUM(B122:B132)</f>
        <v>20</v>
      </c>
    </row>
    <row r="122" spans="1:2">
      <c r="A122" s="229" t="s">
        <v>279</v>
      </c>
      <c r="B122" s="227"/>
    </row>
    <row r="123" spans="1:2">
      <c r="A123" s="148" t="s">
        <v>280</v>
      </c>
      <c r="B123" s="227"/>
    </row>
    <row r="124" spans="1:2">
      <c r="A124" s="226" t="s">
        <v>281</v>
      </c>
      <c r="B124" s="227"/>
    </row>
    <row r="125" spans="1:2">
      <c r="A125" s="226" t="s">
        <v>340</v>
      </c>
      <c r="B125" s="227"/>
    </row>
    <row r="126" spans="1:2">
      <c r="A126" s="226" t="s">
        <v>341</v>
      </c>
      <c r="B126" s="230">
        <v>20</v>
      </c>
    </row>
    <row r="127" spans="1:2">
      <c r="A127" s="229" t="s">
        <v>342</v>
      </c>
      <c r="B127" s="227"/>
    </row>
    <row r="128" spans="1:2">
      <c r="A128" s="226" t="s">
        <v>343</v>
      </c>
      <c r="B128" s="227"/>
    </row>
    <row r="129" spans="1:2">
      <c r="A129" s="226" t="s">
        <v>344</v>
      </c>
      <c r="B129" s="227"/>
    </row>
    <row r="130" spans="1:2">
      <c r="A130" s="226" t="s">
        <v>345</v>
      </c>
      <c r="B130" s="227"/>
    </row>
    <row r="131" spans="1:2">
      <c r="A131" s="226" t="s">
        <v>288</v>
      </c>
      <c r="B131" s="227"/>
    </row>
    <row r="132" spans="1:2">
      <c r="A132" s="226" t="s">
        <v>346</v>
      </c>
      <c r="B132" s="227"/>
    </row>
    <row r="133" spans="1:2">
      <c r="A133" s="226" t="s">
        <v>79</v>
      </c>
      <c r="B133" s="227">
        <f>SUM(B134:B139)</f>
        <v>0</v>
      </c>
    </row>
    <row r="134" spans="1:2">
      <c r="A134" s="226" t="s">
        <v>279</v>
      </c>
      <c r="B134" s="227"/>
    </row>
    <row r="135" spans="1:2">
      <c r="A135" s="226" t="s">
        <v>280</v>
      </c>
      <c r="B135" s="227"/>
    </row>
    <row r="136" spans="1:2">
      <c r="A136" s="229" t="s">
        <v>281</v>
      </c>
      <c r="B136" s="227"/>
    </row>
    <row r="137" spans="1:2">
      <c r="A137" s="229" t="s">
        <v>347</v>
      </c>
      <c r="B137" s="227"/>
    </row>
    <row r="138" spans="1:2">
      <c r="A138" s="229" t="s">
        <v>288</v>
      </c>
      <c r="B138" s="227"/>
    </row>
    <row r="139" spans="1:2">
      <c r="A139" s="148" t="s">
        <v>348</v>
      </c>
      <c r="B139" s="227"/>
    </row>
    <row r="140" spans="1:2">
      <c r="A140" s="226" t="s">
        <v>80</v>
      </c>
      <c r="B140" s="227">
        <f>SUM(B141:B147)</f>
        <v>0</v>
      </c>
    </row>
    <row r="141" spans="1:2">
      <c r="A141" s="226" t="s">
        <v>279</v>
      </c>
      <c r="B141" s="227"/>
    </row>
    <row r="142" spans="1:2">
      <c r="A142" s="229" t="s">
        <v>280</v>
      </c>
      <c r="B142" s="227"/>
    </row>
    <row r="143" spans="1:2">
      <c r="A143" s="229" t="s">
        <v>281</v>
      </c>
      <c r="B143" s="227"/>
    </row>
    <row r="144" spans="1:2">
      <c r="A144" s="229" t="s">
        <v>349</v>
      </c>
      <c r="B144" s="227"/>
    </row>
    <row r="145" spans="1:2">
      <c r="A145" s="148" t="s">
        <v>350</v>
      </c>
      <c r="B145" s="227"/>
    </row>
    <row r="146" spans="1:2">
      <c r="A146" s="226" t="s">
        <v>288</v>
      </c>
      <c r="B146" s="227"/>
    </row>
    <row r="147" spans="1:2">
      <c r="A147" s="226" t="s">
        <v>351</v>
      </c>
      <c r="B147" s="227"/>
    </row>
    <row r="148" spans="1:2">
      <c r="A148" s="229" t="s">
        <v>81</v>
      </c>
      <c r="B148" s="227">
        <f>SUM(B149:B153)</f>
        <v>228</v>
      </c>
    </row>
    <row r="149" spans="1:2">
      <c r="A149" s="229" t="s">
        <v>279</v>
      </c>
      <c r="B149" s="228">
        <v>218</v>
      </c>
    </row>
    <row r="150" spans="1:2">
      <c r="A150" s="229" t="s">
        <v>280</v>
      </c>
      <c r="B150" s="228"/>
    </row>
    <row r="151" spans="1:2">
      <c r="A151" s="226" t="s">
        <v>281</v>
      </c>
      <c r="B151" s="228"/>
    </row>
    <row r="152" spans="1:2">
      <c r="A152" s="226" t="s">
        <v>352</v>
      </c>
      <c r="B152" s="228">
        <v>10</v>
      </c>
    </row>
    <row r="153" spans="1:2">
      <c r="A153" s="226" t="s">
        <v>353</v>
      </c>
      <c r="B153" s="231"/>
    </row>
    <row r="154" spans="1:2">
      <c r="A154" s="229" t="s">
        <v>82</v>
      </c>
      <c r="B154" s="227">
        <f>SUM(B155:B160)</f>
        <v>160</v>
      </c>
    </row>
    <row r="155" spans="1:2">
      <c r="A155" s="229" t="s">
        <v>279</v>
      </c>
      <c r="B155" s="228">
        <v>147</v>
      </c>
    </row>
    <row r="156" spans="1:2">
      <c r="A156" s="229" t="s">
        <v>280</v>
      </c>
      <c r="B156" s="228">
        <v>13</v>
      </c>
    </row>
    <row r="157" spans="1:2">
      <c r="A157" s="148" t="s">
        <v>281</v>
      </c>
      <c r="B157" s="228"/>
    </row>
    <row r="158" spans="1:2">
      <c r="A158" s="226" t="s">
        <v>292</v>
      </c>
      <c r="B158" s="232"/>
    </row>
    <row r="159" spans="1:2">
      <c r="A159" s="226" t="s">
        <v>288</v>
      </c>
      <c r="B159" s="228"/>
    </row>
    <row r="160" spans="1:2">
      <c r="A160" s="226" t="s">
        <v>354</v>
      </c>
      <c r="B160" s="228"/>
    </row>
    <row r="161" spans="1:2">
      <c r="A161" s="229" t="s">
        <v>83</v>
      </c>
      <c r="B161" s="227">
        <f>SUM(B162:B167)</f>
        <v>358</v>
      </c>
    </row>
    <row r="162" spans="1:2">
      <c r="A162" s="229" t="s">
        <v>279</v>
      </c>
      <c r="B162" s="228">
        <v>82</v>
      </c>
    </row>
    <row r="163" spans="1:2">
      <c r="A163" s="229" t="s">
        <v>280</v>
      </c>
      <c r="B163" s="228">
        <v>15</v>
      </c>
    </row>
    <row r="164" spans="1:2">
      <c r="A164" s="226" t="s">
        <v>281</v>
      </c>
      <c r="B164" s="228"/>
    </row>
    <row r="165" spans="1:2">
      <c r="A165" s="226" t="s">
        <v>355</v>
      </c>
      <c r="B165" s="228">
        <v>261</v>
      </c>
    </row>
    <row r="166" spans="1:2">
      <c r="A166" s="229" t="s">
        <v>288</v>
      </c>
      <c r="B166" s="228"/>
    </row>
    <row r="167" spans="1:2">
      <c r="A167" s="229" t="s">
        <v>356</v>
      </c>
      <c r="B167" s="228"/>
    </row>
    <row r="168" spans="1:2">
      <c r="A168" s="229" t="s">
        <v>84</v>
      </c>
      <c r="B168" s="227">
        <f>SUM(B169:B174)</f>
        <v>1136</v>
      </c>
    </row>
    <row r="169" spans="1:2">
      <c r="A169" s="229" t="s">
        <v>279</v>
      </c>
      <c r="B169" s="228">
        <v>947</v>
      </c>
    </row>
    <row r="170" spans="1:2">
      <c r="A170" s="226" t="s">
        <v>280</v>
      </c>
      <c r="B170" s="228"/>
    </row>
    <row r="171" spans="1:2">
      <c r="A171" s="226" t="s">
        <v>281</v>
      </c>
      <c r="B171" s="228">
        <v>100</v>
      </c>
    </row>
    <row r="172" spans="1:2">
      <c r="A172" s="226" t="s">
        <v>357</v>
      </c>
      <c r="B172" s="228"/>
    </row>
    <row r="173" spans="1:2">
      <c r="A173" s="229" t="s">
        <v>288</v>
      </c>
      <c r="B173" s="228">
        <v>81</v>
      </c>
    </row>
    <row r="174" spans="1:2">
      <c r="A174" s="229" t="s">
        <v>358</v>
      </c>
      <c r="B174" s="228">
        <v>8</v>
      </c>
    </row>
    <row r="175" spans="1:2">
      <c r="A175" s="229" t="s">
        <v>85</v>
      </c>
      <c r="B175" s="227">
        <f>SUM(B176:B181)</f>
        <v>802</v>
      </c>
    </row>
    <row r="176" spans="1:2">
      <c r="A176" s="226" t="s">
        <v>279</v>
      </c>
      <c r="B176" s="228">
        <v>600</v>
      </c>
    </row>
    <row r="177" spans="1:2">
      <c r="A177" s="226" t="s">
        <v>280</v>
      </c>
      <c r="B177" s="228">
        <v>200</v>
      </c>
    </row>
    <row r="178" spans="1:2">
      <c r="A178" s="226" t="s">
        <v>281</v>
      </c>
      <c r="B178" s="228"/>
    </row>
    <row r="179" spans="1:2">
      <c r="A179" s="226" t="s">
        <v>359</v>
      </c>
      <c r="B179" s="228">
        <v>2</v>
      </c>
    </row>
    <row r="180" spans="1:2">
      <c r="A180" s="226" t="s">
        <v>288</v>
      </c>
      <c r="B180" s="231"/>
    </row>
    <row r="181" spans="1:2">
      <c r="A181" s="229" t="s">
        <v>360</v>
      </c>
      <c r="B181" s="231"/>
    </row>
    <row r="182" spans="1:2">
      <c r="A182" s="229" t="s">
        <v>86</v>
      </c>
      <c r="B182" s="227">
        <f>SUM(B183:B188)</f>
        <v>711</v>
      </c>
    </row>
    <row r="183" spans="1:2">
      <c r="A183" s="148" t="s">
        <v>279</v>
      </c>
      <c r="B183" s="228">
        <v>356</v>
      </c>
    </row>
    <row r="184" spans="1:2">
      <c r="A184" s="226" t="s">
        <v>280</v>
      </c>
      <c r="B184" s="228">
        <v>285</v>
      </c>
    </row>
    <row r="185" spans="1:2">
      <c r="A185" s="226" t="s">
        <v>281</v>
      </c>
      <c r="B185" s="228"/>
    </row>
    <row r="186" spans="1:2">
      <c r="A186" s="226" t="s">
        <v>361</v>
      </c>
      <c r="B186" s="228"/>
    </row>
    <row r="187" spans="1:2">
      <c r="A187" s="226" t="s">
        <v>288</v>
      </c>
      <c r="B187" s="228">
        <v>70</v>
      </c>
    </row>
    <row r="188" spans="1:2">
      <c r="A188" s="229" t="s">
        <v>362</v>
      </c>
      <c r="B188" s="230"/>
    </row>
    <row r="189" spans="1:2">
      <c r="A189" s="229" t="s">
        <v>87</v>
      </c>
      <c r="B189" s="227">
        <f>SUM(B190:B196)</f>
        <v>298</v>
      </c>
    </row>
    <row r="190" spans="1:2">
      <c r="A190" s="229" t="s">
        <v>279</v>
      </c>
      <c r="B190" s="228">
        <v>250</v>
      </c>
    </row>
    <row r="191" spans="1:2">
      <c r="A191" s="226" t="s">
        <v>280</v>
      </c>
      <c r="B191" s="228">
        <v>13</v>
      </c>
    </row>
    <row r="192" spans="1:2">
      <c r="A192" s="226" t="s">
        <v>281</v>
      </c>
      <c r="B192" s="228"/>
    </row>
    <row r="193" spans="1:2">
      <c r="A193" s="226" t="s">
        <v>363</v>
      </c>
      <c r="B193" s="228">
        <v>15</v>
      </c>
    </row>
    <row r="194" spans="1:2">
      <c r="A194" s="226" t="s">
        <v>364</v>
      </c>
      <c r="B194" s="228">
        <v>5</v>
      </c>
    </row>
    <row r="195" spans="1:2">
      <c r="A195" s="226" t="s">
        <v>288</v>
      </c>
      <c r="B195" s="232"/>
    </row>
    <row r="196" spans="1:2">
      <c r="A196" s="229" t="s">
        <v>365</v>
      </c>
      <c r="B196" s="228">
        <v>15</v>
      </c>
    </row>
    <row r="197" spans="1:2">
      <c r="A197" s="229" t="s">
        <v>88</v>
      </c>
      <c r="B197" s="227">
        <f>SUM(B198:B202)</f>
        <v>0</v>
      </c>
    </row>
    <row r="198" spans="1:2">
      <c r="A198" s="229" t="s">
        <v>279</v>
      </c>
      <c r="B198" s="227"/>
    </row>
    <row r="199" spans="1:2">
      <c r="A199" s="148" t="s">
        <v>280</v>
      </c>
      <c r="B199" s="227"/>
    </row>
    <row r="200" spans="1:2">
      <c r="A200" s="226" t="s">
        <v>281</v>
      </c>
      <c r="B200" s="233"/>
    </row>
    <row r="201" spans="1:2">
      <c r="A201" s="226" t="s">
        <v>288</v>
      </c>
      <c r="B201" s="233"/>
    </row>
    <row r="202" spans="1:2">
      <c r="A202" s="226" t="s">
        <v>366</v>
      </c>
      <c r="B202" s="233"/>
    </row>
    <row r="203" spans="1:2">
      <c r="A203" s="229" t="s">
        <v>89</v>
      </c>
      <c r="B203" s="227">
        <f>SUM(B204:B208)</f>
        <v>363</v>
      </c>
    </row>
    <row r="204" spans="1:2">
      <c r="A204" s="229" t="s">
        <v>279</v>
      </c>
      <c r="B204" s="234">
        <v>310</v>
      </c>
    </row>
    <row r="205" spans="1:2">
      <c r="A205" s="229" t="s">
        <v>280</v>
      </c>
      <c r="B205" s="234">
        <v>53</v>
      </c>
    </row>
    <row r="206" spans="1:2">
      <c r="A206" s="226" t="s">
        <v>281</v>
      </c>
      <c r="B206" s="235"/>
    </row>
    <row r="207" spans="1:2">
      <c r="A207" s="226" t="s">
        <v>288</v>
      </c>
      <c r="B207" s="235"/>
    </row>
    <row r="208" spans="1:2">
      <c r="A208" s="226" t="s">
        <v>367</v>
      </c>
      <c r="B208" s="235"/>
    </row>
    <row r="209" spans="1:2">
      <c r="A209" s="226" t="s">
        <v>90</v>
      </c>
      <c r="B209" s="227">
        <f>SUM(B210:B215)</f>
        <v>0</v>
      </c>
    </row>
    <row r="210" spans="1:2">
      <c r="A210" s="226" t="s">
        <v>279</v>
      </c>
      <c r="B210" s="235"/>
    </row>
    <row r="211" spans="1:2">
      <c r="A211" s="226" t="s">
        <v>280</v>
      </c>
      <c r="B211" s="235"/>
    </row>
    <row r="212" spans="1:2">
      <c r="A212" s="226" t="s">
        <v>281</v>
      </c>
      <c r="B212" s="233"/>
    </row>
    <row r="213" spans="1:2">
      <c r="A213" s="226" t="s">
        <v>368</v>
      </c>
      <c r="B213" s="233"/>
    </row>
    <row r="214" spans="1:2">
      <c r="A214" s="226" t="s">
        <v>288</v>
      </c>
      <c r="B214" s="233"/>
    </row>
    <row r="215" spans="1:2">
      <c r="A215" s="226" t="s">
        <v>369</v>
      </c>
      <c r="B215" s="233"/>
    </row>
    <row r="216" spans="1:2">
      <c r="A216" s="226" t="s">
        <v>91</v>
      </c>
      <c r="B216" s="227">
        <f>SUM(B217:B230)</f>
        <v>3113</v>
      </c>
    </row>
    <row r="217" spans="1:2">
      <c r="A217" s="226" t="s">
        <v>279</v>
      </c>
      <c r="B217" s="228">
        <v>2890</v>
      </c>
    </row>
    <row r="218" spans="1:2">
      <c r="A218" s="226" t="s">
        <v>280</v>
      </c>
      <c r="B218" s="228">
        <v>121</v>
      </c>
    </row>
    <row r="219" spans="1:2">
      <c r="A219" s="226" t="s">
        <v>281</v>
      </c>
      <c r="B219" s="228"/>
    </row>
    <row r="220" spans="1:2">
      <c r="A220" s="226" t="s">
        <v>370</v>
      </c>
      <c r="B220" s="228">
        <v>32</v>
      </c>
    </row>
    <row r="221" spans="1:2">
      <c r="A221" s="226" t="s">
        <v>371</v>
      </c>
      <c r="B221" s="228">
        <v>55</v>
      </c>
    </row>
    <row r="222" spans="1:2">
      <c r="A222" s="226" t="s">
        <v>315</v>
      </c>
      <c r="B222" s="228">
        <v>3</v>
      </c>
    </row>
    <row r="223" spans="1:2">
      <c r="A223" s="226" t="s">
        <v>372</v>
      </c>
      <c r="B223" s="228"/>
    </row>
    <row r="224" spans="1:2">
      <c r="A224" s="226" t="s">
        <v>373</v>
      </c>
      <c r="B224" s="228">
        <v>3</v>
      </c>
    </row>
    <row r="225" spans="1:2">
      <c r="A225" s="226" t="s">
        <v>374</v>
      </c>
      <c r="B225" s="228"/>
    </row>
    <row r="226" spans="1:2">
      <c r="A226" s="226" t="s">
        <v>375</v>
      </c>
      <c r="B226" s="228">
        <v>1</v>
      </c>
    </row>
    <row r="227" spans="1:2">
      <c r="A227" s="226" t="s">
        <v>376</v>
      </c>
      <c r="B227" s="228"/>
    </row>
    <row r="228" spans="1:2">
      <c r="A228" s="226" t="s">
        <v>377</v>
      </c>
      <c r="B228" s="228">
        <v>5</v>
      </c>
    </row>
    <row r="229" spans="1:2">
      <c r="A229" s="226" t="s">
        <v>288</v>
      </c>
      <c r="B229" s="228">
        <v>3</v>
      </c>
    </row>
    <row r="230" spans="1:2">
      <c r="A230" s="226" t="s">
        <v>378</v>
      </c>
      <c r="B230" s="228"/>
    </row>
    <row r="231" spans="1:2">
      <c r="A231" s="226" t="s">
        <v>92</v>
      </c>
      <c r="B231" s="227">
        <f>SUM(B232:B233)</f>
        <v>1099</v>
      </c>
    </row>
    <row r="232" spans="1:2">
      <c r="A232" s="229" t="s">
        <v>379</v>
      </c>
      <c r="B232" s="231"/>
    </row>
    <row r="233" spans="1:2">
      <c r="A233" s="229" t="s">
        <v>380</v>
      </c>
      <c r="B233" s="230">
        <v>1099</v>
      </c>
    </row>
    <row r="234" spans="1:2">
      <c r="A234" s="148" t="s">
        <v>93</v>
      </c>
      <c r="B234" s="227">
        <f>SUM(B235:B237)</f>
        <v>0</v>
      </c>
    </row>
    <row r="235" spans="1:2">
      <c r="A235" s="226" t="s">
        <v>94</v>
      </c>
      <c r="B235" s="227"/>
    </row>
    <row r="236" spans="1:2">
      <c r="A236" s="226" t="s">
        <v>381</v>
      </c>
      <c r="B236" s="227"/>
    </row>
    <row r="237" spans="1:2">
      <c r="A237" s="226" t="s">
        <v>95</v>
      </c>
      <c r="B237" s="227"/>
    </row>
    <row r="238" spans="1:2">
      <c r="A238" s="148" t="s">
        <v>96</v>
      </c>
      <c r="B238" s="225">
        <f>SUM(B239,B249)</f>
        <v>129</v>
      </c>
    </row>
    <row r="239" spans="1:2">
      <c r="A239" s="229" t="s">
        <v>97</v>
      </c>
      <c r="B239" s="227">
        <f>SUM(B240:B248)</f>
        <v>129</v>
      </c>
    </row>
    <row r="240" spans="1:2">
      <c r="A240" s="229" t="s">
        <v>382</v>
      </c>
      <c r="B240" s="228">
        <v>2</v>
      </c>
    </row>
    <row r="241" spans="1:2">
      <c r="A241" s="226" t="s">
        <v>383</v>
      </c>
      <c r="B241" s="228"/>
    </row>
    <row r="242" spans="1:2">
      <c r="A242" s="226" t="s">
        <v>384</v>
      </c>
      <c r="B242" s="228">
        <v>100</v>
      </c>
    </row>
    <row r="243" spans="1:2">
      <c r="A243" s="226" t="s">
        <v>385</v>
      </c>
      <c r="B243" s="228"/>
    </row>
    <row r="244" spans="1:2">
      <c r="A244" s="229" t="s">
        <v>386</v>
      </c>
      <c r="B244" s="228"/>
    </row>
    <row r="245" spans="1:2">
      <c r="A245" s="229" t="s">
        <v>387</v>
      </c>
      <c r="B245" s="228">
        <v>27</v>
      </c>
    </row>
    <row r="246" spans="1:2">
      <c r="A246" s="229" t="s">
        <v>388</v>
      </c>
      <c r="B246" s="231"/>
    </row>
    <row r="247" spans="1:2">
      <c r="A247" s="229" t="s">
        <v>389</v>
      </c>
      <c r="B247" s="231"/>
    </row>
    <row r="248" spans="1:2">
      <c r="A248" s="229" t="s">
        <v>390</v>
      </c>
      <c r="B248" s="231"/>
    </row>
    <row r="249" spans="1:2">
      <c r="A249" s="229" t="s">
        <v>98</v>
      </c>
      <c r="B249" s="227"/>
    </row>
    <row r="250" s="141" customFormat="1" spans="1:2">
      <c r="A250" s="148" t="s">
        <v>99</v>
      </c>
      <c r="B250" s="225">
        <f>SUM(B251,B254,B265,B272,B280,B289,B303,B313,B323,B331,B337)</f>
        <v>15450</v>
      </c>
    </row>
    <row r="251" spans="1:2">
      <c r="A251" s="226" t="s">
        <v>100</v>
      </c>
      <c r="B251" s="227">
        <f>SUM(B252:B253)</f>
        <v>252</v>
      </c>
    </row>
    <row r="252" spans="1:2">
      <c r="A252" s="226" t="s">
        <v>391</v>
      </c>
      <c r="B252" s="228">
        <v>252</v>
      </c>
    </row>
    <row r="253" spans="1:2">
      <c r="A253" s="229" t="s">
        <v>392</v>
      </c>
      <c r="B253" s="227"/>
    </row>
    <row r="254" spans="1:2">
      <c r="A254" s="229" t="s">
        <v>101</v>
      </c>
      <c r="B254" s="227">
        <f>SUM(B255:B264)</f>
        <v>13249</v>
      </c>
    </row>
    <row r="255" spans="1:2">
      <c r="A255" s="229" t="s">
        <v>279</v>
      </c>
      <c r="B255" s="228">
        <v>7785</v>
      </c>
    </row>
    <row r="256" spans="1:2">
      <c r="A256" s="229" t="s">
        <v>280</v>
      </c>
      <c r="B256" s="228">
        <v>2300</v>
      </c>
    </row>
    <row r="257" spans="1:2">
      <c r="A257" s="229" t="s">
        <v>281</v>
      </c>
      <c r="B257" s="228"/>
    </row>
    <row r="258" spans="1:2">
      <c r="A258" s="229" t="s">
        <v>315</v>
      </c>
      <c r="B258" s="228"/>
    </row>
    <row r="259" spans="1:2">
      <c r="A259" s="229" t="s">
        <v>393</v>
      </c>
      <c r="B259" s="228"/>
    </row>
    <row r="260" spans="1:2">
      <c r="A260" s="229" t="s">
        <v>394</v>
      </c>
      <c r="B260" s="228"/>
    </row>
    <row r="261" spans="1:2">
      <c r="A261" s="229" t="s">
        <v>395</v>
      </c>
      <c r="B261" s="228"/>
    </row>
    <row r="262" spans="1:2">
      <c r="A262" s="229" t="s">
        <v>396</v>
      </c>
      <c r="B262" s="228"/>
    </row>
    <row r="263" spans="1:2">
      <c r="A263" s="229" t="s">
        <v>288</v>
      </c>
      <c r="B263" s="230"/>
    </row>
    <row r="264" spans="1:2">
      <c r="A264" s="229" t="s">
        <v>397</v>
      </c>
      <c r="B264" s="230">
        <v>3164</v>
      </c>
    </row>
    <row r="265" spans="1:2">
      <c r="A265" s="226" t="s">
        <v>102</v>
      </c>
      <c r="B265" s="227">
        <f>SUM(B266:B271)</f>
        <v>0</v>
      </c>
    </row>
    <row r="266" spans="1:2">
      <c r="A266" s="226" t="s">
        <v>279</v>
      </c>
      <c r="B266" s="227"/>
    </row>
    <row r="267" spans="1:2">
      <c r="A267" s="226" t="s">
        <v>280</v>
      </c>
      <c r="B267" s="227"/>
    </row>
    <row r="268" spans="1:2">
      <c r="A268" s="229" t="s">
        <v>281</v>
      </c>
      <c r="B268" s="227"/>
    </row>
    <row r="269" spans="1:2">
      <c r="A269" s="229" t="s">
        <v>398</v>
      </c>
      <c r="B269" s="227"/>
    </row>
    <row r="270" spans="1:2">
      <c r="A270" s="229" t="s">
        <v>288</v>
      </c>
      <c r="B270" s="227"/>
    </row>
    <row r="271" spans="1:2">
      <c r="A271" s="148" t="s">
        <v>399</v>
      </c>
      <c r="B271" s="227"/>
    </row>
    <row r="272" spans="1:2">
      <c r="A272" s="226" t="s">
        <v>103</v>
      </c>
      <c r="B272" s="227">
        <f>SUM(B273:B279)</f>
        <v>0</v>
      </c>
    </row>
    <row r="273" spans="1:2">
      <c r="A273" s="226" t="s">
        <v>279</v>
      </c>
      <c r="B273" s="227"/>
    </row>
    <row r="274" spans="1:2">
      <c r="A274" s="226" t="s">
        <v>280</v>
      </c>
      <c r="B274" s="227"/>
    </row>
    <row r="275" spans="1:2">
      <c r="A275" s="229" t="s">
        <v>281</v>
      </c>
      <c r="B275" s="227"/>
    </row>
    <row r="276" spans="1:2">
      <c r="A276" s="229" t="s">
        <v>400</v>
      </c>
      <c r="B276" s="227"/>
    </row>
    <row r="277" spans="1:2">
      <c r="A277" s="229" t="s">
        <v>401</v>
      </c>
      <c r="B277" s="227"/>
    </row>
    <row r="278" spans="1:2">
      <c r="A278" s="229" t="s">
        <v>288</v>
      </c>
      <c r="B278" s="227"/>
    </row>
    <row r="279" spans="1:2">
      <c r="A279" s="229" t="s">
        <v>402</v>
      </c>
      <c r="B279" s="227"/>
    </row>
    <row r="280" spans="1:2">
      <c r="A280" s="148" t="s">
        <v>104</v>
      </c>
      <c r="B280" s="227">
        <f>SUM(B281:B288)</f>
        <v>0</v>
      </c>
    </row>
    <row r="281" spans="1:2">
      <c r="A281" s="226" t="s">
        <v>279</v>
      </c>
      <c r="B281" s="227"/>
    </row>
    <row r="282" spans="1:2">
      <c r="A282" s="226" t="s">
        <v>280</v>
      </c>
      <c r="B282" s="227"/>
    </row>
    <row r="283" spans="1:2">
      <c r="A283" s="226" t="s">
        <v>281</v>
      </c>
      <c r="B283" s="227"/>
    </row>
    <row r="284" spans="1:2">
      <c r="A284" s="229" t="s">
        <v>403</v>
      </c>
      <c r="B284" s="227"/>
    </row>
    <row r="285" spans="1:2">
      <c r="A285" s="229" t="s">
        <v>404</v>
      </c>
      <c r="B285" s="227"/>
    </row>
    <row r="286" spans="1:2">
      <c r="A286" s="229" t="s">
        <v>405</v>
      </c>
      <c r="B286" s="227"/>
    </row>
    <row r="287" spans="1:2">
      <c r="A287" s="226" t="s">
        <v>288</v>
      </c>
      <c r="B287" s="227"/>
    </row>
    <row r="288" spans="1:2">
      <c r="A288" s="226" t="s">
        <v>406</v>
      </c>
      <c r="B288" s="227"/>
    </row>
    <row r="289" spans="1:2">
      <c r="A289" s="226" t="s">
        <v>105</v>
      </c>
      <c r="B289" s="227">
        <f>SUM(B290:B302)</f>
        <v>1143</v>
      </c>
    </row>
    <row r="290" spans="1:2">
      <c r="A290" s="229" t="s">
        <v>279</v>
      </c>
      <c r="B290" s="230">
        <v>1020</v>
      </c>
    </row>
    <row r="291" spans="1:2">
      <c r="A291" s="229" t="s">
        <v>280</v>
      </c>
      <c r="B291" s="230">
        <v>60</v>
      </c>
    </row>
    <row r="292" spans="1:2">
      <c r="A292" s="229" t="s">
        <v>281</v>
      </c>
      <c r="B292" s="230"/>
    </row>
    <row r="293" spans="1:2">
      <c r="A293" s="148" t="s">
        <v>407</v>
      </c>
      <c r="B293" s="230"/>
    </row>
    <row r="294" spans="1:2">
      <c r="A294" s="226" t="s">
        <v>408</v>
      </c>
      <c r="B294" s="230"/>
    </row>
    <row r="295" spans="1:2">
      <c r="A295" s="226" t="s">
        <v>409</v>
      </c>
      <c r="B295" s="230"/>
    </row>
    <row r="296" spans="1:2">
      <c r="A296" s="226" t="s">
        <v>410</v>
      </c>
      <c r="B296" s="230">
        <v>34</v>
      </c>
    </row>
    <row r="297" spans="1:2">
      <c r="A297" s="229" t="s">
        <v>411</v>
      </c>
      <c r="B297" s="230"/>
    </row>
    <row r="298" spans="1:2">
      <c r="A298" s="229" t="s">
        <v>412</v>
      </c>
      <c r="B298" s="230"/>
    </row>
    <row r="299" spans="1:2">
      <c r="A299" s="229" t="s">
        <v>413</v>
      </c>
      <c r="B299" s="230"/>
    </row>
    <row r="300" spans="1:2">
      <c r="A300" s="229" t="s">
        <v>315</v>
      </c>
      <c r="B300" s="230"/>
    </row>
    <row r="301" spans="1:2">
      <c r="A301" s="229" t="s">
        <v>288</v>
      </c>
      <c r="B301" s="230"/>
    </row>
    <row r="302" spans="1:2">
      <c r="A302" s="226" t="s">
        <v>414</v>
      </c>
      <c r="B302" s="230">
        <v>29</v>
      </c>
    </row>
    <row r="303" spans="1:2">
      <c r="A303" s="226" t="s">
        <v>106</v>
      </c>
      <c r="B303" s="227">
        <f>SUM(B304:B312)</f>
        <v>21</v>
      </c>
    </row>
    <row r="304" spans="1:2">
      <c r="A304" s="226" t="s">
        <v>279</v>
      </c>
      <c r="B304" s="227"/>
    </row>
    <row r="305" spans="1:2">
      <c r="A305" s="229" t="s">
        <v>280</v>
      </c>
      <c r="B305" s="227"/>
    </row>
    <row r="306" spans="1:2">
      <c r="A306" s="229" t="s">
        <v>281</v>
      </c>
      <c r="B306" s="227"/>
    </row>
    <row r="307" spans="1:2">
      <c r="A307" s="229" t="s">
        <v>415</v>
      </c>
      <c r="B307" s="230">
        <v>21</v>
      </c>
    </row>
    <row r="308" spans="1:2">
      <c r="A308" s="148" t="s">
        <v>416</v>
      </c>
      <c r="B308" s="227"/>
    </row>
    <row r="309" spans="1:2">
      <c r="A309" s="226" t="s">
        <v>417</v>
      </c>
      <c r="B309" s="227"/>
    </row>
    <row r="310" spans="1:2">
      <c r="A310" s="226" t="s">
        <v>315</v>
      </c>
      <c r="B310" s="227"/>
    </row>
    <row r="311" spans="1:2">
      <c r="A311" s="226" t="s">
        <v>288</v>
      </c>
      <c r="B311" s="227"/>
    </row>
    <row r="312" spans="1:2">
      <c r="A312" s="226" t="s">
        <v>418</v>
      </c>
      <c r="B312" s="227"/>
    </row>
    <row r="313" spans="1:2">
      <c r="A313" s="229" t="s">
        <v>107</v>
      </c>
      <c r="B313" s="227">
        <f>SUM(B314:B322)</f>
        <v>0</v>
      </c>
    </row>
    <row r="314" spans="1:2">
      <c r="A314" s="229" t="s">
        <v>279</v>
      </c>
      <c r="B314" s="227"/>
    </row>
    <row r="315" spans="1:2">
      <c r="A315" s="229" t="s">
        <v>280</v>
      </c>
      <c r="B315" s="227"/>
    </row>
    <row r="316" spans="1:2">
      <c r="A316" s="226" t="s">
        <v>281</v>
      </c>
      <c r="B316" s="227"/>
    </row>
    <row r="317" spans="1:2">
      <c r="A317" s="226" t="s">
        <v>419</v>
      </c>
      <c r="B317" s="227"/>
    </row>
    <row r="318" spans="1:2">
      <c r="A318" s="226" t="s">
        <v>420</v>
      </c>
      <c r="B318" s="227"/>
    </row>
    <row r="319" spans="1:2">
      <c r="A319" s="229" t="s">
        <v>421</v>
      </c>
      <c r="B319" s="227"/>
    </row>
    <row r="320" spans="1:2">
      <c r="A320" s="229" t="s">
        <v>315</v>
      </c>
      <c r="B320" s="227"/>
    </row>
    <row r="321" spans="1:2">
      <c r="A321" s="229" t="s">
        <v>288</v>
      </c>
      <c r="B321" s="227"/>
    </row>
    <row r="322" spans="1:2">
      <c r="A322" s="229" t="s">
        <v>422</v>
      </c>
      <c r="B322" s="227"/>
    </row>
    <row r="323" spans="1:2">
      <c r="A323" s="148" t="s">
        <v>108</v>
      </c>
      <c r="B323" s="227">
        <f>SUM(B324:B330)</f>
        <v>0</v>
      </c>
    </row>
    <row r="324" spans="1:2">
      <c r="A324" s="226" t="s">
        <v>279</v>
      </c>
      <c r="B324" s="227"/>
    </row>
    <row r="325" spans="1:2">
      <c r="A325" s="226" t="s">
        <v>280</v>
      </c>
      <c r="B325" s="227"/>
    </row>
    <row r="326" spans="1:2">
      <c r="A326" s="226" t="s">
        <v>281</v>
      </c>
      <c r="B326" s="227"/>
    </row>
    <row r="327" spans="1:2">
      <c r="A327" s="229" t="s">
        <v>423</v>
      </c>
      <c r="B327" s="227"/>
    </row>
    <row r="328" spans="1:2">
      <c r="A328" s="229" t="s">
        <v>424</v>
      </c>
      <c r="B328" s="227"/>
    </row>
    <row r="329" spans="1:2">
      <c r="A329" s="229" t="s">
        <v>288</v>
      </c>
      <c r="B329" s="227"/>
    </row>
    <row r="330" spans="1:2">
      <c r="A330" s="226" t="s">
        <v>425</v>
      </c>
      <c r="B330" s="227"/>
    </row>
    <row r="331" spans="1:2">
      <c r="A331" s="226" t="s">
        <v>109</v>
      </c>
      <c r="B331" s="227">
        <f>SUM(B332:B336)</f>
        <v>0</v>
      </c>
    </row>
    <row r="332" spans="1:2">
      <c r="A332" s="226" t="s">
        <v>279</v>
      </c>
      <c r="B332" s="227"/>
    </row>
    <row r="333" spans="1:2">
      <c r="A333" s="229" t="s">
        <v>280</v>
      </c>
      <c r="B333" s="227"/>
    </row>
    <row r="334" spans="1:2">
      <c r="A334" s="226" t="s">
        <v>315</v>
      </c>
      <c r="B334" s="227"/>
    </row>
    <row r="335" spans="1:2">
      <c r="A335" s="229" t="s">
        <v>426</v>
      </c>
      <c r="B335" s="227"/>
    </row>
    <row r="336" spans="1:2">
      <c r="A336" s="226" t="s">
        <v>427</v>
      </c>
      <c r="B336" s="227"/>
    </row>
    <row r="337" spans="1:2">
      <c r="A337" s="226" t="s">
        <v>110</v>
      </c>
      <c r="B337" s="227">
        <f>SUM(B338:B339)</f>
        <v>785</v>
      </c>
    </row>
    <row r="338" spans="1:2">
      <c r="A338" s="226" t="s">
        <v>428</v>
      </c>
      <c r="B338" s="227"/>
    </row>
    <row r="339" spans="1:2">
      <c r="A339" s="226" t="s">
        <v>429</v>
      </c>
      <c r="B339" s="230">
        <v>785</v>
      </c>
    </row>
    <row r="340" spans="1:2">
      <c r="A340" s="148" t="s">
        <v>111</v>
      </c>
      <c r="B340" s="225">
        <f>SUM(B341,B346,B353,B359,B365,B369,B373,B377,B383,B390)</f>
        <v>77581</v>
      </c>
    </row>
    <row r="341" spans="1:2">
      <c r="A341" s="229" t="s">
        <v>112</v>
      </c>
      <c r="B341" s="227">
        <f>SUM(B342:B345)</f>
        <v>12775</v>
      </c>
    </row>
    <row r="342" spans="1:2">
      <c r="A342" s="226" t="s">
        <v>279</v>
      </c>
      <c r="B342" s="228">
        <v>1975</v>
      </c>
    </row>
    <row r="343" spans="1:2">
      <c r="A343" s="226" t="s">
        <v>280</v>
      </c>
      <c r="B343" s="228">
        <v>2000</v>
      </c>
    </row>
    <row r="344" spans="1:2">
      <c r="A344" s="226" t="s">
        <v>281</v>
      </c>
      <c r="B344" s="228"/>
    </row>
    <row r="345" spans="1:2">
      <c r="A345" s="229" t="s">
        <v>430</v>
      </c>
      <c r="B345" s="228">
        <v>8800</v>
      </c>
    </row>
    <row r="346" spans="1:2">
      <c r="A346" s="226" t="s">
        <v>113</v>
      </c>
      <c r="B346" s="227">
        <f>SUM(B347:B352)</f>
        <v>55508</v>
      </c>
    </row>
    <row r="347" spans="1:2">
      <c r="A347" s="226" t="s">
        <v>431</v>
      </c>
      <c r="B347" s="228">
        <v>2400</v>
      </c>
    </row>
    <row r="348" spans="1:2">
      <c r="A348" s="226" t="s">
        <v>432</v>
      </c>
      <c r="B348" s="228">
        <v>18882</v>
      </c>
    </row>
    <row r="349" spans="1:2">
      <c r="A349" s="229" t="s">
        <v>433</v>
      </c>
      <c r="B349" s="228">
        <v>15960</v>
      </c>
    </row>
    <row r="350" spans="1:2">
      <c r="A350" s="229" t="s">
        <v>434</v>
      </c>
      <c r="B350" s="228">
        <v>11744</v>
      </c>
    </row>
    <row r="351" spans="1:2">
      <c r="A351" s="229" t="s">
        <v>435</v>
      </c>
      <c r="B351" s="230"/>
    </row>
    <row r="352" spans="1:2">
      <c r="A352" s="226" t="s">
        <v>436</v>
      </c>
      <c r="B352" s="230">
        <v>6522</v>
      </c>
    </row>
    <row r="353" spans="1:2">
      <c r="A353" s="226" t="s">
        <v>114</v>
      </c>
      <c r="B353" s="227">
        <f>SUM(B354:B358)</f>
        <v>5308</v>
      </c>
    </row>
    <row r="354" spans="1:2">
      <c r="A354" s="226" t="s">
        <v>437</v>
      </c>
      <c r="B354" s="227"/>
    </row>
    <row r="355" spans="1:2">
      <c r="A355" s="226" t="s">
        <v>438</v>
      </c>
      <c r="B355" s="230">
        <v>4428</v>
      </c>
    </row>
    <row r="356" spans="1:2">
      <c r="A356" s="226" t="s">
        <v>439</v>
      </c>
      <c r="B356" s="227"/>
    </row>
    <row r="357" spans="1:2">
      <c r="A357" s="229" t="s">
        <v>440</v>
      </c>
      <c r="B357" s="227"/>
    </row>
    <row r="358" spans="1:2">
      <c r="A358" s="229" t="s">
        <v>441</v>
      </c>
      <c r="B358" s="230">
        <v>880</v>
      </c>
    </row>
    <row r="359" spans="1:2">
      <c r="A359" s="148" t="s">
        <v>115</v>
      </c>
      <c r="B359" s="227">
        <f>SUM(B360:B364)</f>
        <v>701</v>
      </c>
    </row>
    <row r="360" spans="1:2">
      <c r="A360" s="226" t="s">
        <v>442</v>
      </c>
      <c r="B360" s="227"/>
    </row>
    <row r="361" spans="1:2">
      <c r="A361" s="226" t="s">
        <v>443</v>
      </c>
      <c r="B361" s="227"/>
    </row>
    <row r="362" spans="1:2">
      <c r="A362" s="226" t="s">
        <v>444</v>
      </c>
      <c r="B362" s="227"/>
    </row>
    <row r="363" spans="1:2">
      <c r="A363" s="229" t="s">
        <v>445</v>
      </c>
      <c r="B363" s="227"/>
    </row>
    <row r="364" spans="1:2">
      <c r="A364" s="229" t="s">
        <v>446</v>
      </c>
      <c r="B364" s="230">
        <v>701</v>
      </c>
    </row>
    <row r="365" spans="1:2">
      <c r="A365" s="229" t="s">
        <v>116</v>
      </c>
      <c r="B365" s="227">
        <f>SUM(B366:B368)</f>
        <v>0</v>
      </c>
    </row>
    <row r="366" spans="1:2">
      <c r="A366" s="226" t="s">
        <v>447</v>
      </c>
      <c r="B366" s="227"/>
    </row>
    <row r="367" spans="1:2">
      <c r="A367" s="226" t="s">
        <v>448</v>
      </c>
      <c r="B367" s="227"/>
    </row>
    <row r="368" spans="1:2">
      <c r="A368" s="226" t="s">
        <v>449</v>
      </c>
      <c r="B368" s="227"/>
    </row>
    <row r="369" spans="1:2">
      <c r="A369" s="229" t="s">
        <v>117</v>
      </c>
      <c r="B369" s="227">
        <f>SUM(B370:B372)</f>
        <v>0</v>
      </c>
    </row>
    <row r="370" spans="1:2">
      <c r="A370" s="229" t="s">
        <v>450</v>
      </c>
      <c r="B370" s="227"/>
    </row>
    <row r="371" spans="1:2">
      <c r="A371" s="229" t="s">
        <v>451</v>
      </c>
      <c r="B371" s="227"/>
    </row>
    <row r="372" spans="1:2">
      <c r="A372" s="148" t="s">
        <v>452</v>
      </c>
      <c r="B372" s="227"/>
    </row>
    <row r="373" spans="1:2">
      <c r="A373" s="226" t="s">
        <v>118</v>
      </c>
      <c r="B373" s="227">
        <f>SUM(B374:B376)</f>
        <v>514</v>
      </c>
    </row>
    <row r="374" spans="1:2">
      <c r="A374" s="226" t="s">
        <v>453</v>
      </c>
      <c r="B374" s="230">
        <v>514</v>
      </c>
    </row>
    <row r="375" spans="1:2">
      <c r="A375" s="226" t="s">
        <v>454</v>
      </c>
      <c r="B375" s="227"/>
    </row>
    <row r="376" spans="1:2">
      <c r="A376" s="229" t="s">
        <v>455</v>
      </c>
      <c r="B376" s="227"/>
    </row>
    <row r="377" spans="1:2">
      <c r="A377" s="229" t="s">
        <v>119</v>
      </c>
      <c r="B377" s="227">
        <f>SUM(B378:B382)</f>
        <v>353</v>
      </c>
    </row>
    <row r="378" spans="1:2">
      <c r="A378" s="229" t="s">
        <v>456</v>
      </c>
      <c r="B378" s="228">
        <v>100</v>
      </c>
    </row>
    <row r="379" spans="1:2">
      <c r="A379" s="226" t="s">
        <v>457</v>
      </c>
      <c r="B379" s="228">
        <v>100</v>
      </c>
    </row>
    <row r="380" spans="1:2">
      <c r="A380" s="226" t="s">
        <v>458</v>
      </c>
      <c r="B380" s="228">
        <v>153</v>
      </c>
    </row>
    <row r="381" spans="1:2">
      <c r="A381" s="226" t="s">
        <v>459</v>
      </c>
      <c r="B381" s="227"/>
    </row>
    <row r="382" spans="1:2">
      <c r="A382" s="226" t="s">
        <v>460</v>
      </c>
      <c r="B382" s="227"/>
    </row>
    <row r="383" spans="1:2">
      <c r="A383" s="226" t="s">
        <v>120</v>
      </c>
      <c r="B383" s="227">
        <f>SUM(B384:B389)</f>
        <v>1000</v>
      </c>
    </row>
    <row r="384" spans="1:2">
      <c r="A384" s="229" t="s">
        <v>461</v>
      </c>
      <c r="B384" s="230">
        <v>300</v>
      </c>
    </row>
    <row r="385" spans="1:2">
      <c r="A385" s="229" t="s">
        <v>462</v>
      </c>
      <c r="B385" s="230"/>
    </row>
    <row r="386" spans="1:2">
      <c r="A386" s="229" t="s">
        <v>463</v>
      </c>
      <c r="B386" s="230"/>
    </row>
    <row r="387" spans="1:2">
      <c r="A387" s="148" t="s">
        <v>464</v>
      </c>
      <c r="B387" s="230"/>
    </row>
    <row r="388" spans="1:2">
      <c r="A388" s="226" t="s">
        <v>465</v>
      </c>
      <c r="B388" s="230"/>
    </row>
    <row r="389" spans="1:2">
      <c r="A389" s="226" t="s">
        <v>466</v>
      </c>
      <c r="B389" s="230">
        <v>700</v>
      </c>
    </row>
    <row r="390" spans="1:2">
      <c r="A390" s="226" t="s">
        <v>121</v>
      </c>
      <c r="B390" s="227">
        <v>1422</v>
      </c>
    </row>
    <row r="391" spans="1:2">
      <c r="A391" s="148" t="s">
        <v>122</v>
      </c>
      <c r="B391" s="225">
        <f>SUM(B392,B397,B406,B412,B417,B422,B427,B434,B438,B442)</f>
        <v>7981</v>
      </c>
    </row>
    <row r="392" spans="1:2">
      <c r="A392" s="229" t="s">
        <v>123</v>
      </c>
      <c r="B392" s="227">
        <f>SUM(B393:B396)</f>
        <v>349</v>
      </c>
    </row>
    <row r="393" spans="1:2">
      <c r="A393" s="226" t="s">
        <v>279</v>
      </c>
      <c r="B393" s="228">
        <v>319</v>
      </c>
    </row>
    <row r="394" spans="1:2">
      <c r="A394" s="226" t="s">
        <v>280</v>
      </c>
      <c r="B394" s="228"/>
    </row>
    <row r="395" spans="1:2">
      <c r="A395" s="226" t="s">
        <v>281</v>
      </c>
      <c r="B395" s="228"/>
    </row>
    <row r="396" spans="1:2">
      <c r="A396" s="229" t="s">
        <v>467</v>
      </c>
      <c r="B396" s="228">
        <v>30</v>
      </c>
    </row>
    <row r="397" spans="1:2">
      <c r="A397" s="226" t="s">
        <v>124</v>
      </c>
      <c r="B397" s="227">
        <f>SUM(B398:B405)</f>
        <v>0</v>
      </c>
    </row>
    <row r="398" spans="1:2">
      <c r="A398" s="226" t="s">
        <v>468</v>
      </c>
      <c r="B398" s="227"/>
    </row>
    <row r="399" spans="1:2">
      <c r="A399" s="148" t="s">
        <v>469</v>
      </c>
      <c r="B399" s="227"/>
    </row>
    <row r="400" spans="1:2">
      <c r="A400" s="226" t="s">
        <v>470</v>
      </c>
      <c r="B400" s="227"/>
    </row>
    <row r="401" spans="1:2">
      <c r="A401" s="226" t="s">
        <v>471</v>
      </c>
      <c r="B401" s="227"/>
    </row>
    <row r="402" spans="1:2">
      <c r="A402" s="226" t="s">
        <v>472</v>
      </c>
      <c r="B402" s="227"/>
    </row>
    <row r="403" spans="1:2">
      <c r="A403" s="229" t="s">
        <v>473</v>
      </c>
      <c r="B403" s="227"/>
    </row>
    <row r="404" spans="1:2">
      <c r="A404" s="229" t="s">
        <v>474</v>
      </c>
      <c r="B404" s="227"/>
    </row>
    <row r="405" spans="1:2">
      <c r="A405" s="229" t="s">
        <v>475</v>
      </c>
      <c r="B405" s="227"/>
    </row>
    <row r="406" spans="1:2">
      <c r="A406" s="229" t="s">
        <v>125</v>
      </c>
      <c r="B406" s="227">
        <f>SUM(B407:B411)</f>
        <v>10</v>
      </c>
    </row>
    <row r="407" spans="1:2">
      <c r="A407" s="226" t="s">
        <v>468</v>
      </c>
      <c r="B407" s="227"/>
    </row>
    <row r="408" spans="1:2">
      <c r="A408" s="226" t="s">
        <v>476</v>
      </c>
      <c r="B408" s="230">
        <v>10</v>
      </c>
    </row>
    <row r="409" spans="1:2">
      <c r="A409" s="226" t="s">
        <v>477</v>
      </c>
      <c r="B409" s="227"/>
    </row>
    <row r="410" spans="1:2">
      <c r="A410" s="229" t="s">
        <v>478</v>
      </c>
      <c r="B410" s="227"/>
    </row>
    <row r="411" spans="1:2">
      <c r="A411" s="229" t="s">
        <v>479</v>
      </c>
      <c r="B411" s="227"/>
    </row>
    <row r="412" spans="1:2">
      <c r="A412" s="229" t="s">
        <v>126</v>
      </c>
      <c r="B412" s="227">
        <f>SUM(B413:B416)</f>
        <v>7362</v>
      </c>
    </row>
    <row r="413" spans="1:2">
      <c r="A413" s="148" t="s">
        <v>468</v>
      </c>
      <c r="B413" s="227"/>
    </row>
    <row r="414" spans="1:2">
      <c r="A414" s="226" t="s">
        <v>480</v>
      </c>
      <c r="B414" s="227"/>
    </row>
    <row r="415" spans="1:2">
      <c r="A415" s="226" t="s">
        <v>481</v>
      </c>
      <c r="B415" s="227"/>
    </row>
    <row r="416" spans="1:2">
      <c r="A416" s="229" t="s">
        <v>482</v>
      </c>
      <c r="B416" s="230">
        <v>7362</v>
      </c>
    </row>
    <row r="417" spans="1:2">
      <c r="A417" s="229" t="s">
        <v>127</v>
      </c>
      <c r="B417" s="227">
        <f>SUM(B418:B421)</f>
        <v>10</v>
      </c>
    </row>
    <row r="418" spans="1:2">
      <c r="A418" s="229" t="s">
        <v>468</v>
      </c>
      <c r="B418" s="227"/>
    </row>
    <row r="419" spans="1:2">
      <c r="A419" s="226" t="s">
        <v>483</v>
      </c>
      <c r="B419" s="227"/>
    </row>
    <row r="420" spans="1:2">
      <c r="A420" s="226" t="s">
        <v>484</v>
      </c>
      <c r="B420" s="227"/>
    </row>
    <row r="421" spans="1:2">
      <c r="A421" s="226" t="s">
        <v>485</v>
      </c>
      <c r="B421" s="230">
        <v>10</v>
      </c>
    </row>
    <row r="422" spans="1:2">
      <c r="A422" s="229" t="s">
        <v>128</v>
      </c>
      <c r="B422" s="227">
        <f>SUM(B423:B426)</f>
        <v>0</v>
      </c>
    </row>
    <row r="423" spans="1:2">
      <c r="A423" s="229" t="s">
        <v>486</v>
      </c>
      <c r="B423" s="227"/>
    </row>
    <row r="424" spans="1:2">
      <c r="A424" s="229" t="s">
        <v>487</v>
      </c>
      <c r="B424" s="227"/>
    </row>
    <row r="425" spans="1:2">
      <c r="A425" s="229" t="s">
        <v>488</v>
      </c>
      <c r="B425" s="227"/>
    </row>
    <row r="426" spans="1:2">
      <c r="A426" s="229" t="s">
        <v>489</v>
      </c>
      <c r="B426" s="227"/>
    </row>
    <row r="427" spans="1:2">
      <c r="A427" s="226" t="s">
        <v>129</v>
      </c>
      <c r="B427" s="227">
        <f>SUM(B428:B433)</f>
        <v>250</v>
      </c>
    </row>
    <row r="428" spans="1:2">
      <c r="A428" s="226" t="s">
        <v>468</v>
      </c>
      <c r="B428" s="230">
        <v>210</v>
      </c>
    </row>
    <row r="429" spans="1:2">
      <c r="A429" s="229" t="s">
        <v>490</v>
      </c>
      <c r="B429" s="227"/>
    </row>
    <row r="430" spans="1:2">
      <c r="A430" s="229" t="s">
        <v>491</v>
      </c>
      <c r="B430" s="227"/>
    </row>
    <row r="431" spans="1:2">
      <c r="A431" s="229" t="s">
        <v>492</v>
      </c>
      <c r="B431" s="227"/>
    </row>
    <row r="432" spans="1:2">
      <c r="A432" s="226" t="s">
        <v>493</v>
      </c>
      <c r="B432" s="227"/>
    </row>
    <row r="433" spans="1:2">
      <c r="A433" s="226" t="s">
        <v>494</v>
      </c>
      <c r="B433" s="230">
        <v>40</v>
      </c>
    </row>
    <row r="434" spans="1:2">
      <c r="A434" s="226" t="s">
        <v>130</v>
      </c>
      <c r="B434" s="227">
        <f>SUM(B435:B437)</f>
        <v>0</v>
      </c>
    </row>
    <row r="435" spans="1:2">
      <c r="A435" s="229" t="s">
        <v>495</v>
      </c>
      <c r="B435" s="227"/>
    </row>
    <row r="436" spans="1:2">
      <c r="A436" s="229" t="s">
        <v>496</v>
      </c>
      <c r="B436" s="227"/>
    </row>
    <row r="437" spans="1:2">
      <c r="A437" s="229" t="s">
        <v>497</v>
      </c>
      <c r="B437" s="227"/>
    </row>
    <row r="438" spans="1:2">
      <c r="A438" s="148" t="s">
        <v>131</v>
      </c>
      <c r="B438" s="227">
        <f>SUM(B439:B441)</f>
        <v>0</v>
      </c>
    </row>
    <row r="439" spans="1:2">
      <c r="A439" s="229" t="s">
        <v>498</v>
      </c>
      <c r="B439" s="227"/>
    </row>
    <row r="440" spans="1:2">
      <c r="A440" s="229" t="s">
        <v>499</v>
      </c>
      <c r="B440" s="227"/>
    </row>
    <row r="441" spans="1:2">
      <c r="A441" s="229" t="s">
        <v>500</v>
      </c>
      <c r="B441" s="227"/>
    </row>
    <row r="442" spans="1:2">
      <c r="A442" s="226" t="s">
        <v>132</v>
      </c>
      <c r="B442" s="227">
        <f>SUM(B443:B446)</f>
        <v>0</v>
      </c>
    </row>
    <row r="443" spans="1:2">
      <c r="A443" s="226" t="s">
        <v>501</v>
      </c>
      <c r="B443" s="227"/>
    </row>
    <row r="444" spans="1:2">
      <c r="A444" s="229" t="s">
        <v>502</v>
      </c>
      <c r="B444" s="227"/>
    </row>
    <row r="445" spans="1:2">
      <c r="A445" s="229" t="s">
        <v>503</v>
      </c>
      <c r="B445" s="227"/>
    </row>
    <row r="446" spans="1:2">
      <c r="A446" s="229" t="s">
        <v>504</v>
      </c>
      <c r="B446" s="227"/>
    </row>
    <row r="447" spans="1:2">
      <c r="A447" s="148" t="s">
        <v>133</v>
      </c>
      <c r="B447" s="225">
        <f>SUM(B448,B464,B472,B483,B492,B500)</f>
        <v>5132</v>
      </c>
    </row>
    <row r="448" spans="1:2">
      <c r="A448" s="148" t="s">
        <v>134</v>
      </c>
      <c r="B448" s="227">
        <f>SUM(B449:B463)</f>
        <v>2337</v>
      </c>
    </row>
    <row r="449" spans="1:2">
      <c r="A449" s="148" t="s">
        <v>279</v>
      </c>
      <c r="B449" s="228">
        <v>538</v>
      </c>
    </row>
    <row r="450" spans="1:2">
      <c r="A450" s="148" t="s">
        <v>280</v>
      </c>
      <c r="B450" s="228">
        <v>2</v>
      </c>
    </row>
    <row r="451" spans="1:2">
      <c r="A451" s="148" t="s">
        <v>281</v>
      </c>
      <c r="B451" s="228"/>
    </row>
    <row r="452" spans="1:2">
      <c r="A452" s="148" t="s">
        <v>505</v>
      </c>
      <c r="B452" s="228">
        <v>140</v>
      </c>
    </row>
    <row r="453" spans="1:2">
      <c r="A453" s="148" t="s">
        <v>506</v>
      </c>
      <c r="B453" s="228">
        <v>100</v>
      </c>
    </row>
    <row r="454" spans="1:2">
      <c r="A454" s="148" t="s">
        <v>507</v>
      </c>
      <c r="B454" s="228">
        <v>102</v>
      </c>
    </row>
    <row r="455" spans="1:2">
      <c r="A455" s="148" t="s">
        <v>508</v>
      </c>
      <c r="B455" s="228">
        <v>329</v>
      </c>
    </row>
    <row r="456" spans="1:2">
      <c r="A456" s="148" t="s">
        <v>509</v>
      </c>
      <c r="B456" s="228">
        <v>20</v>
      </c>
    </row>
    <row r="457" spans="1:2">
      <c r="A457" s="148" t="s">
        <v>510</v>
      </c>
      <c r="B457" s="228">
        <v>30</v>
      </c>
    </row>
    <row r="458" spans="1:2">
      <c r="A458" s="148" t="s">
        <v>511</v>
      </c>
      <c r="B458" s="228"/>
    </row>
    <row r="459" spans="1:2">
      <c r="A459" s="148" t="s">
        <v>512</v>
      </c>
      <c r="B459" s="228">
        <v>100</v>
      </c>
    </row>
    <row r="460" spans="1:2">
      <c r="A460" s="148" t="s">
        <v>513</v>
      </c>
      <c r="B460" s="228">
        <v>202</v>
      </c>
    </row>
    <row r="461" spans="1:2">
      <c r="A461" s="148" t="s">
        <v>514</v>
      </c>
      <c r="B461" s="228">
        <v>70</v>
      </c>
    </row>
    <row r="462" spans="1:2">
      <c r="A462" s="148" t="s">
        <v>515</v>
      </c>
      <c r="B462" s="228">
        <v>21</v>
      </c>
    </row>
    <row r="463" spans="1:2">
      <c r="A463" s="148" t="s">
        <v>516</v>
      </c>
      <c r="B463" s="228">
        <v>683</v>
      </c>
    </row>
    <row r="464" spans="1:2">
      <c r="A464" s="148" t="s">
        <v>135</v>
      </c>
      <c r="B464" s="227">
        <f>SUM(B465:B471)</f>
        <v>190</v>
      </c>
    </row>
    <row r="465" spans="1:2">
      <c r="A465" s="148" t="s">
        <v>279</v>
      </c>
      <c r="B465" s="228">
        <v>160</v>
      </c>
    </row>
    <row r="466" spans="1:2">
      <c r="A466" s="148" t="s">
        <v>280</v>
      </c>
      <c r="B466" s="228"/>
    </row>
    <row r="467" spans="1:2">
      <c r="A467" s="148" t="s">
        <v>281</v>
      </c>
      <c r="B467" s="228"/>
    </row>
    <row r="468" spans="1:2">
      <c r="A468" s="148" t="s">
        <v>517</v>
      </c>
      <c r="B468" s="228"/>
    </row>
    <row r="469" spans="1:2">
      <c r="A469" s="148" t="s">
        <v>518</v>
      </c>
      <c r="B469" s="228">
        <v>30</v>
      </c>
    </row>
    <row r="470" spans="1:2">
      <c r="A470" s="148" t="s">
        <v>519</v>
      </c>
      <c r="B470" s="231"/>
    </row>
    <row r="471" spans="1:2">
      <c r="A471" s="148" t="s">
        <v>520</v>
      </c>
      <c r="B471" s="231"/>
    </row>
    <row r="472" spans="1:2">
      <c r="A472" s="148" t="s">
        <v>136</v>
      </c>
      <c r="B472" s="227">
        <f>SUM(B473:B482)</f>
        <v>0</v>
      </c>
    </row>
    <row r="473" spans="1:2">
      <c r="A473" s="148" t="s">
        <v>279</v>
      </c>
      <c r="B473" s="227"/>
    </row>
    <row r="474" spans="1:2">
      <c r="A474" s="148" t="s">
        <v>280</v>
      </c>
      <c r="B474" s="227"/>
    </row>
    <row r="475" spans="1:2">
      <c r="A475" s="148" t="s">
        <v>281</v>
      </c>
      <c r="B475" s="227"/>
    </row>
    <row r="476" spans="1:2">
      <c r="A476" s="148" t="s">
        <v>521</v>
      </c>
      <c r="B476" s="227"/>
    </row>
    <row r="477" spans="1:2">
      <c r="A477" s="148" t="s">
        <v>522</v>
      </c>
      <c r="B477" s="227"/>
    </row>
    <row r="478" spans="1:2">
      <c r="A478" s="148" t="s">
        <v>523</v>
      </c>
      <c r="B478" s="227"/>
    </row>
    <row r="479" spans="1:2">
      <c r="A479" s="148" t="s">
        <v>524</v>
      </c>
      <c r="B479" s="227"/>
    </row>
    <row r="480" spans="1:2">
      <c r="A480" s="148" t="s">
        <v>525</v>
      </c>
      <c r="B480" s="227"/>
    </row>
    <row r="481" spans="1:2">
      <c r="A481" s="148" t="s">
        <v>526</v>
      </c>
      <c r="B481" s="227"/>
    </row>
    <row r="482" spans="1:2">
      <c r="A482" s="148" t="s">
        <v>527</v>
      </c>
      <c r="B482" s="227"/>
    </row>
    <row r="483" spans="1:2">
      <c r="A483" s="148" t="s">
        <v>137</v>
      </c>
      <c r="B483" s="227">
        <f>SUM(B484:B491)</f>
        <v>0</v>
      </c>
    </row>
    <row r="484" spans="1:2">
      <c r="A484" s="148" t="s">
        <v>279</v>
      </c>
      <c r="B484" s="227"/>
    </row>
    <row r="485" spans="1:2">
      <c r="A485" s="148" t="s">
        <v>280</v>
      </c>
      <c r="B485" s="227"/>
    </row>
    <row r="486" spans="1:2">
      <c r="A486" s="148" t="s">
        <v>281</v>
      </c>
      <c r="B486" s="227"/>
    </row>
    <row r="487" spans="1:2">
      <c r="A487" s="148" t="s">
        <v>528</v>
      </c>
      <c r="B487" s="227"/>
    </row>
    <row r="488" spans="1:2">
      <c r="A488" s="148" t="s">
        <v>529</v>
      </c>
      <c r="B488" s="227"/>
    </row>
    <row r="489" spans="1:2">
      <c r="A489" s="148" t="s">
        <v>530</v>
      </c>
      <c r="B489" s="227"/>
    </row>
    <row r="490" spans="1:2">
      <c r="A490" s="148" t="s">
        <v>531</v>
      </c>
      <c r="B490" s="227"/>
    </row>
    <row r="491" spans="1:2">
      <c r="A491" s="148" t="s">
        <v>532</v>
      </c>
      <c r="B491" s="227"/>
    </row>
    <row r="492" spans="1:2">
      <c r="A492" s="148" t="s">
        <v>138</v>
      </c>
      <c r="B492" s="227">
        <f>SUM(B493:B499)</f>
        <v>1355</v>
      </c>
    </row>
    <row r="493" spans="1:2">
      <c r="A493" s="148" t="s">
        <v>279</v>
      </c>
      <c r="B493" s="230">
        <v>1005</v>
      </c>
    </row>
    <row r="494" spans="1:2">
      <c r="A494" s="148" t="s">
        <v>280</v>
      </c>
      <c r="B494" s="230">
        <v>100</v>
      </c>
    </row>
    <row r="495" spans="1:2">
      <c r="A495" s="148" t="s">
        <v>281</v>
      </c>
      <c r="B495" s="230"/>
    </row>
    <row r="496" spans="1:2">
      <c r="A496" s="148" t="s">
        <v>533</v>
      </c>
      <c r="B496" s="230">
        <v>90</v>
      </c>
    </row>
    <row r="497" spans="1:2">
      <c r="A497" s="148" t="s">
        <v>534</v>
      </c>
      <c r="B497" s="230"/>
    </row>
    <row r="498" spans="1:2">
      <c r="A498" s="148" t="s">
        <v>535</v>
      </c>
      <c r="B498" s="230"/>
    </row>
    <row r="499" spans="1:2">
      <c r="A499" s="148" t="s">
        <v>536</v>
      </c>
      <c r="B499" s="230">
        <v>160</v>
      </c>
    </row>
    <row r="500" spans="1:2">
      <c r="A500" s="148" t="s">
        <v>139</v>
      </c>
      <c r="B500" s="227">
        <v>1250</v>
      </c>
    </row>
    <row r="501" spans="1:2">
      <c r="A501" s="148" t="s">
        <v>537</v>
      </c>
      <c r="B501" s="230">
        <v>500</v>
      </c>
    </row>
    <row r="502" spans="1:2">
      <c r="A502" s="148" t="s">
        <v>538</v>
      </c>
      <c r="B502" s="230"/>
    </row>
    <row r="503" spans="1:2">
      <c r="A503" s="148" t="s">
        <v>539</v>
      </c>
      <c r="B503" s="230">
        <v>750</v>
      </c>
    </row>
    <row r="504" spans="1:2">
      <c r="A504" s="148" t="s">
        <v>140</v>
      </c>
      <c r="B504" s="225">
        <f>SUM(B505,B524,B532,B534,B543,B547,B557,B565,B572,B580,B589,B594,B597,B600,B603,B606,B609,B613,B617,B625,B628)</f>
        <v>53631</v>
      </c>
    </row>
    <row r="505" spans="1:2">
      <c r="A505" s="148" t="s">
        <v>141</v>
      </c>
      <c r="B505" s="227">
        <f>SUM(B506:B523)</f>
        <v>2046</v>
      </c>
    </row>
    <row r="506" spans="1:2">
      <c r="A506" s="148" t="s">
        <v>279</v>
      </c>
      <c r="B506" s="228">
        <v>1040</v>
      </c>
    </row>
    <row r="507" spans="1:2">
      <c r="A507" s="148" t="s">
        <v>280</v>
      </c>
      <c r="B507" s="228">
        <v>200</v>
      </c>
    </row>
    <row r="508" spans="1:2">
      <c r="A508" s="148" t="s">
        <v>281</v>
      </c>
      <c r="B508" s="228"/>
    </row>
    <row r="509" spans="1:2">
      <c r="A509" s="148" t="s">
        <v>540</v>
      </c>
      <c r="B509" s="228"/>
    </row>
    <row r="510" spans="1:2">
      <c r="A510" s="148" t="s">
        <v>541</v>
      </c>
      <c r="B510" s="228"/>
    </row>
    <row r="511" spans="1:2">
      <c r="A511" s="148" t="s">
        <v>542</v>
      </c>
      <c r="B511" s="228"/>
    </row>
    <row r="512" spans="1:2">
      <c r="A512" s="148" t="s">
        <v>543</v>
      </c>
      <c r="B512" s="228"/>
    </row>
    <row r="513" spans="1:2">
      <c r="A513" s="148" t="s">
        <v>315</v>
      </c>
      <c r="B513" s="228"/>
    </row>
    <row r="514" spans="1:2">
      <c r="A514" s="148" t="s">
        <v>544</v>
      </c>
      <c r="B514" s="228">
        <v>732</v>
      </c>
    </row>
    <row r="515" spans="1:2">
      <c r="A515" s="148" t="s">
        <v>545</v>
      </c>
      <c r="B515" s="228"/>
    </row>
    <row r="516" spans="1:2">
      <c r="A516" s="148" t="s">
        <v>546</v>
      </c>
      <c r="B516" s="228"/>
    </row>
    <row r="517" spans="1:2">
      <c r="A517" s="148" t="s">
        <v>547</v>
      </c>
      <c r="B517" s="228"/>
    </row>
    <row r="518" spans="1:2">
      <c r="A518" s="148" t="s">
        <v>548</v>
      </c>
      <c r="B518" s="228"/>
    </row>
    <row r="519" spans="1:2">
      <c r="A519" s="148" t="s">
        <v>549</v>
      </c>
      <c r="B519" s="230"/>
    </row>
    <row r="520" spans="1:2">
      <c r="A520" s="148" t="s">
        <v>550</v>
      </c>
      <c r="B520" s="230"/>
    </row>
    <row r="521" spans="1:2">
      <c r="A521" s="148" t="s">
        <v>551</v>
      </c>
      <c r="B521" s="230"/>
    </row>
    <row r="522" spans="1:2">
      <c r="A522" s="148" t="s">
        <v>288</v>
      </c>
      <c r="B522" s="230"/>
    </row>
    <row r="523" spans="1:2">
      <c r="A523" s="148" t="s">
        <v>552</v>
      </c>
      <c r="B523" s="230">
        <v>74</v>
      </c>
    </row>
    <row r="524" spans="1:2">
      <c r="A524" s="148" t="s">
        <v>142</v>
      </c>
      <c r="B524" s="227">
        <f>SUM(B525:B531)</f>
        <v>1162</v>
      </c>
    </row>
    <row r="525" spans="1:2">
      <c r="A525" s="148" t="s">
        <v>279</v>
      </c>
      <c r="B525" s="228">
        <v>1042</v>
      </c>
    </row>
    <row r="526" spans="1:2">
      <c r="A526" s="148" t="s">
        <v>280</v>
      </c>
      <c r="B526" s="228">
        <v>120</v>
      </c>
    </row>
    <row r="527" spans="1:2">
      <c r="A527" s="148" t="s">
        <v>281</v>
      </c>
      <c r="B527" s="228"/>
    </row>
    <row r="528" spans="1:2">
      <c r="A528" s="148" t="s">
        <v>553</v>
      </c>
      <c r="B528" s="228"/>
    </row>
    <row r="529" spans="1:2">
      <c r="A529" s="148" t="s">
        <v>554</v>
      </c>
      <c r="B529" s="228"/>
    </row>
    <row r="530" spans="1:2">
      <c r="A530" s="148" t="s">
        <v>555</v>
      </c>
      <c r="B530" s="228"/>
    </row>
    <row r="531" spans="1:2">
      <c r="A531" s="148" t="s">
        <v>556</v>
      </c>
      <c r="B531" s="228"/>
    </row>
    <row r="532" spans="1:2">
      <c r="A532" s="148" t="s">
        <v>143</v>
      </c>
      <c r="B532" s="231">
        <f>B533</f>
        <v>0</v>
      </c>
    </row>
    <row r="533" spans="1:2">
      <c r="A533" s="148" t="s">
        <v>557</v>
      </c>
      <c r="B533" s="236"/>
    </row>
    <row r="534" spans="1:2">
      <c r="A534" s="148" t="s">
        <v>144</v>
      </c>
      <c r="B534" s="231">
        <f>SUM(B535:B542)</f>
        <v>15000</v>
      </c>
    </row>
    <row r="535" spans="1:2">
      <c r="A535" s="148" t="s">
        <v>558</v>
      </c>
      <c r="B535" s="228">
        <v>5000</v>
      </c>
    </row>
    <row r="536" spans="1:2">
      <c r="A536" s="148" t="s">
        <v>559</v>
      </c>
      <c r="B536" s="228">
        <v>10000</v>
      </c>
    </row>
    <row r="537" spans="1:2">
      <c r="A537" s="148" t="s">
        <v>560</v>
      </c>
      <c r="B537" s="228"/>
    </row>
    <row r="538" spans="1:2">
      <c r="A538" s="148" t="s">
        <v>561</v>
      </c>
      <c r="B538" s="228"/>
    </row>
    <row r="539" spans="1:2">
      <c r="A539" s="148" t="s">
        <v>562</v>
      </c>
      <c r="B539" s="228"/>
    </row>
    <row r="540" spans="1:2">
      <c r="A540" s="148" t="s">
        <v>563</v>
      </c>
      <c r="B540" s="228"/>
    </row>
    <row r="541" spans="1:2">
      <c r="A541" s="148" t="s">
        <v>564</v>
      </c>
      <c r="B541" s="228"/>
    </row>
    <row r="542" spans="1:2">
      <c r="A542" s="148" t="s">
        <v>565</v>
      </c>
      <c r="B542" s="228"/>
    </row>
    <row r="543" spans="1:2">
      <c r="A543" s="148" t="s">
        <v>145</v>
      </c>
      <c r="B543" s="227">
        <f>SUM(B544:B546)</f>
        <v>0</v>
      </c>
    </row>
    <row r="544" spans="1:2">
      <c r="A544" s="148" t="s">
        <v>566</v>
      </c>
      <c r="B544" s="227"/>
    </row>
    <row r="545" spans="1:2">
      <c r="A545" s="148" t="s">
        <v>567</v>
      </c>
      <c r="B545" s="227"/>
    </row>
    <row r="546" spans="1:2">
      <c r="A546" s="148" t="s">
        <v>568</v>
      </c>
      <c r="B546" s="227"/>
    </row>
    <row r="547" spans="1:2">
      <c r="A547" s="148" t="s">
        <v>146</v>
      </c>
      <c r="B547" s="227">
        <f>SUM(B548:B556)</f>
        <v>1075</v>
      </c>
    </row>
    <row r="548" spans="1:2">
      <c r="A548" s="148" t="s">
        <v>569</v>
      </c>
      <c r="B548" s="227"/>
    </row>
    <row r="549" spans="1:2">
      <c r="A549" s="148" t="s">
        <v>570</v>
      </c>
      <c r="B549" s="227"/>
    </row>
    <row r="550" spans="1:2">
      <c r="A550" s="148" t="s">
        <v>571</v>
      </c>
      <c r="B550" s="227"/>
    </row>
    <row r="551" spans="1:2">
      <c r="A551" s="148" t="s">
        <v>572</v>
      </c>
      <c r="B551" s="227"/>
    </row>
    <row r="552" spans="1:2">
      <c r="A552" s="148" t="s">
        <v>573</v>
      </c>
      <c r="B552" s="227"/>
    </row>
    <row r="553" spans="1:2">
      <c r="A553" s="148" t="s">
        <v>574</v>
      </c>
      <c r="B553" s="227"/>
    </row>
    <row r="554" spans="1:2">
      <c r="A554" s="148" t="s">
        <v>575</v>
      </c>
      <c r="B554" s="227"/>
    </row>
    <row r="555" spans="1:2">
      <c r="A555" s="148" t="s">
        <v>576</v>
      </c>
      <c r="B555" s="227"/>
    </row>
    <row r="556" spans="1:2">
      <c r="A556" s="148" t="s">
        <v>577</v>
      </c>
      <c r="B556" s="230">
        <v>1075</v>
      </c>
    </row>
    <row r="557" spans="1:2">
      <c r="A557" s="148" t="s">
        <v>147</v>
      </c>
      <c r="B557" s="227">
        <f>SUM(B558:B564)</f>
        <v>5948</v>
      </c>
    </row>
    <row r="558" spans="1:2">
      <c r="A558" s="148" t="s">
        <v>578</v>
      </c>
      <c r="B558" s="228">
        <v>1200</v>
      </c>
    </row>
    <row r="559" spans="1:2">
      <c r="A559" s="148" t="s">
        <v>579</v>
      </c>
      <c r="B559" s="228"/>
    </row>
    <row r="560" spans="1:2">
      <c r="A560" s="148" t="s">
        <v>580</v>
      </c>
      <c r="B560" s="228">
        <v>835</v>
      </c>
    </row>
    <row r="561" spans="1:2">
      <c r="A561" s="148" t="s">
        <v>581</v>
      </c>
      <c r="B561" s="228"/>
    </row>
    <row r="562" spans="1:2">
      <c r="A562" s="148" t="s">
        <v>582</v>
      </c>
      <c r="B562" s="228">
        <v>403</v>
      </c>
    </row>
    <row r="563" spans="1:2">
      <c r="A563" s="148" t="s">
        <v>583</v>
      </c>
      <c r="B563" s="228"/>
    </row>
    <row r="564" spans="1:2">
      <c r="A564" s="148" t="s">
        <v>584</v>
      </c>
      <c r="B564" s="228">
        <v>3510</v>
      </c>
    </row>
    <row r="565" spans="1:2">
      <c r="A565" s="148" t="s">
        <v>148</v>
      </c>
      <c r="B565" s="227">
        <f>SUM(B566:B571)</f>
        <v>789</v>
      </c>
    </row>
    <row r="566" spans="1:2">
      <c r="A566" s="148" t="s">
        <v>585</v>
      </c>
      <c r="B566" s="228">
        <v>621</v>
      </c>
    </row>
    <row r="567" spans="1:2">
      <c r="A567" s="148" t="s">
        <v>586</v>
      </c>
      <c r="B567" s="228"/>
    </row>
    <row r="568" spans="1:2">
      <c r="A568" s="148" t="s">
        <v>587</v>
      </c>
      <c r="B568" s="228">
        <v>42</v>
      </c>
    </row>
    <row r="569" spans="1:2">
      <c r="A569" s="148" t="s">
        <v>588</v>
      </c>
      <c r="B569" s="228"/>
    </row>
    <row r="570" spans="1:2">
      <c r="A570" s="148" t="s">
        <v>589</v>
      </c>
      <c r="B570" s="228"/>
    </row>
    <row r="571" spans="1:2">
      <c r="A571" s="148" t="s">
        <v>590</v>
      </c>
      <c r="B571" s="228">
        <v>126</v>
      </c>
    </row>
    <row r="572" spans="1:2">
      <c r="A572" s="148" t="s">
        <v>149</v>
      </c>
      <c r="B572" s="227">
        <f>SUM(B573:B579)</f>
        <v>500</v>
      </c>
    </row>
    <row r="573" spans="1:2">
      <c r="A573" s="148" t="s">
        <v>591</v>
      </c>
      <c r="B573" s="230">
        <v>300</v>
      </c>
    </row>
    <row r="574" spans="1:2">
      <c r="A574" s="148" t="s">
        <v>592</v>
      </c>
      <c r="B574" s="230"/>
    </row>
    <row r="575" spans="1:2">
      <c r="A575" s="148" t="s">
        <v>593</v>
      </c>
      <c r="B575" s="230"/>
    </row>
    <row r="576" spans="1:2">
      <c r="A576" s="148" t="s">
        <v>594</v>
      </c>
      <c r="B576" s="230"/>
    </row>
    <row r="577" spans="1:2">
      <c r="A577" s="148" t="s">
        <v>595</v>
      </c>
      <c r="B577" s="230"/>
    </row>
    <row r="578" spans="1:2">
      <c r="A578" s="148" t="s">
        <v>596</v>
      </c>
      <c r="B578" s="230"/>
    </row>
    <row r="579" spans="1:2">
      <c r="A579" s="148" t="s">
        <v>597</v>
      </c>
      <c r="B579" s="230">
        <v>200</v>
      </c>
    </row>
    <row r="580" spans="1:2">
      <c r="A580" s="148" t="s">
        <v>150</v>
      </c>
      <c r="B580" s="227">
        <f>SUM(B581:B588)</f>
        <v>1822</v>
      </c>
    </row>
    <row r="581" spans="1:2">
      <c r="A581" s="148" t="s">
        <v>279</v>
      </c>
      <c r="B581" s="228">
        <v>350</v>
      </c>
    </row>
    <row r="582" spans="1:2">
      <c r="A582" s="148" t="s">
        <v>280</v>
      </c>
      <c r="B582" s="228">
        <v>13</v>
      </c>
    </row>
    <row r="583" spans="1:2">
      <c r="A583" s="148" t="s">
        <v>281</v>
      </c>
      <c r="B583" s="228"/>
    </row>
    <row r="584" spans="1:2">
      <c r="A584" s="148" t="s">
        <v>598</v>
      </c>
      <c r="B584" s="228">
        <v>24</v>
      </c>
    </row>
    <row r="585" spans="1:2">
      <c r="A585" s="148" t="s">
        <v>599</v>
      </c>
      <c r="B585" s="228">
        <v>33</v>
      </c>
    </row>
    <row r="586" spans="1:2">
      <c r="A586" s="148" t="s">
        <v>600</v>
      </c>
      <c r="B586" s="228"/>
    </row>
    <row r="587" spans="1:2">
      <c r="A587" s="148" t="s">
        <v>601</v>
      </c>
      <c r="B587" s="228">
        <v>1102</v>
      </c>
    </row>
    <row r="588" spans="1:2">
      <c r="A588" s="148" t="s">
        <v>602</v>
      </c>
      <c r="B588" s="228">
        <v>300</v>
      </c>
    </row>
    <row r="589" spans="1:2">
      <c r="A589" s="148" t="s">
        <v>151</v>
      </c>
      <c r="B589" s="227">
        <f>SUM(B590:B593)</f>
        <v>0</v>
      </c>
    </row>
    <row r="590" spans="1:2">
      <c r="A590" s="148" t="s">
        <v>279</v>
      </c>
      <c r="B590" s="227"/>
    </row>
    <row r="591" spans="1:2">
      <c r="A591" s="148" t="s">
        <v>280</v>
      </c>
      <c r="B591" s="227"/>
    </row>
    <row r="592" spans="1:2">
      <c r="A592" s="148" t="s">
        <v>281</v>
      </c>
      <c r="B592" s="227"/>
    </row>
    <row r="593" spans="1:2">
      <c r="A593" s="148" t="s">
        <v>603</v>
      </c>
      <c r="B593" s="227"/>
    </row>
    <row r="594" spans="1:2">
      <c r="A594" s="148" t="s">
        <v>152</v>
      </c>
      <c r="B594" s="227">
        <f>SUM(B595:B596)</f>
        <v>4905</v>
      </c>
    </row>
    <row r="595" spans="1:2">
      <c r="A595" s="148" t="s">
        <v>604</v>
      </c>
      <c r="B595" s="228">
        <v>1905</v>
      </c>
    </row>
    <row r="596" spans="1:2">
      <c r="A596" s="148" t="s">
        <v>605</v>
      </c>
      <c r="B596" s="228">
        <v>3000</v>
      </c>
    </row>
    <row r="597" spans="1:2">
      <c r="A597" s="148" t="s">
        <v>153</v>
      </c>
      <c r="B597" s="227">
        <f>SUM(B598:B599)</f>
        <v>0</v>
      </c>
    </row>
    <row r="598" spans="1:2">
      <c r="A598" s="148" t="s">
        <v>606</v>
      </c>
      <c r="B598" s="227"/>
    </row>
    <row r="599" spans="1:2">
      <c r="A599" s="148" t="s">
        <v>607</v>
      </c>
      <c r="B599" s="227"/>
    </row>
    <row r="600" spans="1:2">
      <c r="A600" s="148" t="s">
        <v>154</v>
      </c>
      <c r="B600" s="227">
        <f>SUM(B601:B602)</f>
        <v>4000</v>
      </c>
    </row>
    <row r="601" spans="1:2">
      <c r="A601" s="148" t="s">
        <v>608</v>
      </c>
      <c r="B601" s="227"/>
    </row>
    <row r="602" spans="1:2">
      <c r="A602" s="148" t="s">
        <v>609</v>
      </c>
      <c r="B602" s="230">
        <v>4000</v>
      </c>
    </row>
    <row r="603" spans="1:2">
      <c r="A603" s="148" t="s">
        <v>155</v>
      </c>
      <c r="B603" s="227">
        <f>SUM(B604:B605)</f>
        <v>0</v>
      </c>
    </row>
    <row r="604" spans="1:2">
      <c r="A604" s="148" t="s">
        <v>610</v>
      </c>
      <c r="B604" s="227"/>
    </row>
    <row r="605" spans="1:2">
      <c r="A605" s="148" t="s">
        <v>611</v>
      </c>
      <c r="B605" s="227"/>
    </row>
    <row r="606" spans="1:2">
      <c r="A606" s="148" t="s">
        <v>156</v>
      </c>
      <c r="B606" s="227">
        <f>SUM(B607:B608)</f>
        <v>0</v>
      </c>
    </row>
    <row r="607" spans="1:2">
      <c r="A607" s="148" t="s">
        <v>612</v>
      </c>
      <c r="B607" s="227"/>
    </row>
    <row r="608" spans="1:2">
      <c r="A608" s="148" t="s">
        <v>613</v>
      </c>
      <c r="B608" s="227"/>
    </row>
    <row r="609" spans="1:2">
      <c r="A609" s="148" t="s">
        <v>157</v>
      </c>
      <c r="B609" s="227">
        <f>SUM(B610:B612)</f>
        <v>16182</v>
      </c>
    </row>
    <row r="610" spans="1:2">
      <c r="A610" s="148" t="s">
        <v>614</v>
      </c>
      <c r="B610" s="228">
        <v>1366</v>
      </c>
    </row>
    <row r="611" spans="1:2">
      <c r="A611" s="148" t="s">
        <v>615</v>
      </c>
      <c r="B611" s="237">
        <v>12816</v>
      </c>
    </row>
    <row r="612" spans="1:2">
      <c r="A612" s="148" t="s">
        <v>616</v>
      </c>
      <c r="B612" s="237">
        <v>2000</v>
      </c>
    </row>
    <row r="613" spans="1:2">
      <c r="A613" s="148" t="s">
        <v>158</v>
      </c>
      <c r="B613" s="227">
        <f>SUM(B614:B616)</f>
        <v>0</v>
      </c>
    </row>
    <row r="614" spans="1:2">
      <c r="A614" s="148" t="s">
        <v>617</v>
      </c>
      <c r="B614" s="227"/>
    </row>
    <row r="615" spans="1:2">
      <c r="A615" s="148" t="s">
        <v>618</v>
      </c>
      <c r="B615" s="227"/>
    </row>
    <row r="616" spans="1:2">
      <c r="A616" s="148" t="s">
        <v>619</v>
      </c>
      <c r="B616" s="227"/>
    </row>
    <row r="617" spans="1:2">
      <c r="A617" s="238" t="s">
        <v>159</v>
      </c>
      <c r="B617" s="227">
        <f>SUM(B618:B624)</f>
        <v>202</v>
      </c>
    </row>
    <row r="618" spans="1:2">
      <c r="A618" s="148" t="s">
        <v>279</v>
      </c>
      <c r="B618" s="230">
        <v>202</v>
      </c>
    </row>
    <row r="619" spans="1:2">
      <c r="A619" s="148" t="s">
        <v>280</v>
      </c>
      <c r="B619" s="227"/>
    </row>
    <row r="620" spans="1:2">
      <c r="A620" s="148" t="s">
        <v>281</v>
      </c>
      <c r="B620" s="227"/>
    </row>
    <row r="621" spans="1:2">
      <c r="A621" s="148" t="s">
        <v>620</v>
      </c>
      <c r="B621" s="227"/>
    </row>
    <row r="622" spans="1:2">
      <c r="A622" s="148" t="s">
        <v>621</v>
      </c>
      <c r="B622" s="227"/>
    </row>
    <row r="623" spans="1:2">
      <c r="A623" s="148" t="s">
        <v>288</v>
      </c>
      <c r="B623" s="227"/>
    </row>
    <row r="624" spans="1:2">
      <c r="A624" s="148" t="s">
        <v>622</v>
      </c>
      <c r="B624" s="227"/>
    </row>
    <row r="625" spans="1:2">
      <c r="A625" s="148" t="s">
        <v>160</v>
      </c>
      <c r="B625" s="227">
        <f>SUM(B626:B627)</f>
        <v>0</v>
      </c>
    </row>
    <row r="626" spans="1:2">
      <c r="A626" s="148" t="s">
        <v>623</v>
      </c>
      <c r="B626" s="227"/>
    </row>
    <row r="627" spans="1:2">
      <c r="A627" s="148" t="s">
        <v>624</v>
      </c>
      <c r="B627" s="227"/>
    </row>
    <row r="628" spans="1:2">
      <c r="A628" s="148" t="s">
        <v>161</v>
      </c>
      <c r="B628" s="227"/>
    </row>
    <row r="629" spans="1:2">
      <c r="A629" s="148" t="s">
        <v>162</v>
      </c>
      <c r="B629" s="225">
        <f>SUM(B630,B635,B649,B653,B665,B668,B672,B677,B681,B685,B688,B697,B698)</f>
        <v>49280</v>
      </c>
    </row>
    <row r="630" spans="1:2">
      <c r="A630" s="148" t="s">
        <v>163</v>
      </c>
      <c r="B630" s="227">
        <f>SUM(B631:B634)</f>
        <v>1646</v>
      </c>
    </row>
    <row r="631" spans="1:2">
      <c r="A631" s="148" t="s">
        <v>279</v>
      </c>
      <c r="B631" s="228">
        <v>1516</v>
      </c>
    </row>
    <row r="632" spans="1:2">
      <c r="A632" s="148" t="s">
        <v>280</v>
      </c>
      <c r="B632" s="228">
        <v>130</v>
      </c>
    </row>
    <row r="633" spans="1:2">
      <c r="A633" s="148" t="s">
        <v>281</v>
      </c>
      <c r="B633" s="231"/>
    </row>
    <row r="634" spans="1:2">
      <c r="A634" s="148" t="s">
        <v>625</v>
      </c>
      <c r="B634" s="227"/>
    </row>
    <row r="635" spans="1:2">
      <c r="A635" s="148" t="s">
        <v>164</v>
      </c>
      <c r="B635" s="227">
        <f>SUM(B636:B648)</f>
        <v>1145</v>
      </c>
    </row>
    <row r="636" spans="1:2">
      <c r="A636" s="148" t="s">
        <v>626</v>
      </c>
      <c r="B636" s="228">
        <v>115</v>
      </c>
    </row>
    <row r="637" spans="1:2">
      <c r="A637" s="148" t="s">
        <v>627</v>
      </c>
      <c r="B637" s="228">
        <v>60</v>
      </c>
    </row>
    <row r="638" spans="1:2">
      <c r="A638" s="148" t="s">
        <v>628</v>
      </c>
      <c r="B638" s="228"/>
    </row>
    <row r="639" spans="1:2">
      <c r="A639" s="148" t="s">
        <v>629</v>
      </c>
      <c r="B639" s="228"/>
    </row>
    <row r="640" spans="1:2">
      <c r="A640" s="148" t="s">
        <v>630</v>
      </c>
      <c r="B640" s="228">
        <v>145</v>
      </c>
    </row>
    <row r="641" spans="1:2">
      <c r="A641" s="148" t="s">
        <v>631</v>
      </c>
      <c r="B641" s="228">
        <v>825</v>
      </c>
    </row>
    <row r="642" spans="1:2">
      <c r="A642" s="148" t="s">
        <v>632</v>
      </c>
      <c r="B642" s="227"/>
    </row>
    <row r="643" spans="1:2">
      <c r="A643" s="148" t="s">
        <v>633</v>
      </c>
      <c r="B643" s="227"/>
    </row>
    <row r="644" spans="1:2">
      <c r="A644" s="148" t="s">
        <v>634</v>
      </c>
      <c r="B644" s="227"/>
    </row>
    <row r="645" spans="1:2">
      <c r="A645" s="148" t="s">
        <v>635</v>
      </c>
      <c r="B645" s="227"/>
    </row>
    <row r="646" spans="1:2">
      <c r="A646" s="148" t="s">
        <v>636</v>
      </c>
      <c r="B646" s="227"/>
    </row>
    <row r="647" spans="1:2">
      <c r="A647" s="148" t="s">
        <v>637</v>
      </c>
      <c r="B647" s="227"/>
    </row>
    <row r="648" spans="1:2">
      <c r="A648" s="148" t="s">
        <v>638</v>
      </c>
      <c r="B648" s="227"/>
    </row>
    <row r="649" spans="1:2">
      <c r="A649" s="148" t="s">
        <v>165</v>
      </c>
      <c r="B649" s="227">
        <f>SUM(B650:B652)</f>
        <v>4301</v>
      </c>
    </row>
    <row r="650" spans="1:2">
      <c r="A650" s="148" t="s">
        <v>639</v>
      </c>
      <c r="B650" s="227"/>
    </row>
    <row r="651" spans="1:2">
      <c r="A651" s="148" t="s">
        <v>640</v>
      </c>
      <c r="B651" s="228">
        <v>3803</v>
      </c>
    </row>
    <row r="652" spans="1:2">
      <c r="A652" s="148" t="s">
        <v>641</v>
      </c>
      <c r="B652" s="228">
        <v>498</v>
      </c>
    </row>
    <row r="653" spans="1:2">
      <c r="A653" s="148" t="s">
        <v>166</v>
      </c>
      <c r="B653" s="227">
        <f>SUM(B654:B664)</f>
        <v>6573</v>
      </c>
    </row>
    <row r="654" spans="1:2">
      <c r="A654" s="148" t="s">
        <v>642</v>
      </c>
      <c r="B654" s="228">
        <v>660</v>
      </c>
    </row>
    <row r="655" spans="1:2">
      <c r="A655" s="148" t="s">
        <v>643</v>
      </c>
      <c r="B655" s="228">
        <v>195</v>
      </c>
    </row>
    <row r="656" spans="1:2">
      <c r="A656" s="148" t="s">
        <v>644</v>
      </c>
      <c r="B656" s="228"/>
    </row>
    <row r="657" spans="1:2">
      <c r="A657" s="148" t="s">
        <v>645</v>
      </c>
      <c r="B657" s="228"/>
    </row>
    <row r="658" spans="1:2">
      <c r="A658" s="148" t="s">
        <v>646</v>
      </c>
      <c r="B658" s="228"/>
    </row>
    <row r="659" spans="1:2">
      <c r="A659" s="148" t="s">
        <v>647</v>
      </c>
      <c r="B659" s="228"/>
    </row>
    <row r="660" spans="1:2">
      <c r="A660" s="148" t="s">
        <v>648</v>
      </c>
      <c r="B660" s="228"/>
    </row>
    <row r="661" spans="1:2">
      <c r="A661" s="148" t="s">
        <v>649</v>
      </c>
      <c r="B661" s="239">
        <v>5518</v>
      </c>
    </row>
    <row r="662" spans="1:2">
      <c r="A662" s="148" t="s">
        <v>650</v>
      </c>
      <c r="B662" s="228"/>
    </row>
    <row r="663" spans="1:2">
      <c r="A663" s="148" t="s">
        <v>651</v>
      </c>
      <c r="B663" s="228">
        <v>200</v>
      </c>
    </row>
    <row r="664" spans="1:2">
      <c r="A664" s="148" t="s">
        <v>652</v>
      </c>
      <c r="B664" s="228"/>
    </row>
    <row r="665" spans="1:2">
      <c r="A665" s="148" t="s">
        <v>167</v>
      </c>
      <c r="B665" s="227">
        <f>SUM(B666:B667)</f>
        <v>0</v>
      </c>
    </row>
    <row r="666" spans="1:2">
      <c r="A666" s="148" t="s">
        <v>653</v>
      </c>
      <c r="B666" s="227"/>
    </row>
    <row r="667" spans="1:2">
      <c r="A667" s="148" t="s">
        <v>654</v>
      </c>
      <c r="B667" s="227"/>
    </row>
    <row r="668" spans="1:2">
      <c r="A668" s="148" t="s">
        <v>168</v>
      </c>
      <c r="B668" s="227">
        <f>SUM(B669:B671)</f>
        <v>2733</v>
      </c>
    </row>
    <row r="669" spans="1:2">
      <c r="A669" s="148" t="s">
        <v>655</v>
      </c>
      <c r="B669" s="227"/>
    </row>
    <row r="670" spans="1:2">
      <c r="A670" s="148" t="s">
        <v>656</v>
      </c>
      <c r="B670" s="227"/>
    </row>
    <row r="671" spans="1:2">
      <c r="A671" s="148" t="s">
        <v>657</v>
      </c>
      <c r="B671" s="228">
        <v>2733</v>
      </c>
    </row>
    <row r="672" spans="1:2">
      <c r="A672" s="148" t="s">
        <v>169</v>
      </c>
      <c r="B672" s="227">
        <f>SUM(B673:B676)</f>
        <v>400</v>
      </c>
    </row>
    <row r="673" spans="1:2">
      <c r="A673" s="148" t="s">
        <v>658</v>
      </c>
      <c r="B673" s="227"/>
    </row>
    <row r="674" spans="1:2">
      <c r="A674" s="148" t="s">
        <v>659</v>
      </c>
      <c r="B674" s="227"/>
    </row>
    <row r="675" spans="1:2">
      <c r="A675" s="148" t="s">
        <v>660</v>
      </c>
      <c r="B675" s="230">
        <v>400</v>
      </c>
    </row>
    <row r="676" spans="1:2">
      <c r="A676" s="148" t="s">
        <v>661</v>
      </c>
      <c r="B676" s="227"/>
    </row>
    <row r="677" spans="1:2">
      <c r="A677" s="148" t="s">
        <v>170</v>
      </c>
      <c r="B677" s="227">
        <f>SUM(B678:B680)</f>
        <v>30981</v>
      </c>
    </row>
    <row r="678" spans="1:2">
      <c r="A678" s="148" t="s">
        <v>662</v>
      </c>
      <c r="B678" s="228">
        <v>400</v>
      </c>
    </row>
    <row r="679" spans="1:2">
      <c r="A679" s="148" t="s">
        <v>663</v>
      </c>
      <c r="B679" s="228">
        <v>30431</v>
      </c>
    </row>
    <row r="680" spans="1:2">
      <c r="A680" s="148" t="s">
        <v>664</v>
      </c>
      <c r="B680" s="228">
        <v>150</v>
      </c>
    </row>
    <row r="681" spans="1:2">
      <c r="A681" s="148" t="s">
        <v>171</v>
      </c>
      <c r="B681" s="227">
        <f>SUM(B682:B684)</f>
        <v>960</v>
      </c>
    </row>
    <row r="682" spans="1:2">
      <c r="A682" s="148" t="s">
        <v>665</v>
      </c>
      <c r="B682" s="227"/>
    </row>
    <row r="683" spans="1:2">
      <c r="A683" s="148" t="s">
        <v>666</v>
      </c>
      <c r="B683" s="227"/>
    </row>
    <row r="684" spans="1:2">
      <c r="A684" s="148" t="s">
        <v>667</v>
      </c>
      <c r="B684" s="230">
        <v>960</v>
      </c>
    </row>
    <row r="685" spans="1:2">
      <c r="A685" s="148" t="s">
        <v>172</v>
      </c>
      <c r="B685" s="227">
        <f>SUM(B686:B687)</f>
        <v>0</v>
      </c>
    </row>
    <row r="686" spans="1:2">
      <c r="A686" s="148" t="s">
        <v>668</v>
      </c>
      <c r="B686" s="227"/>
    </row>
    <row r="687" spans="1:2">
      <c r="A687" s="148" t="s">
        <v>669</v>
      </c>
      <c r="B687" s="227"/>
    </row>
    <row r="688" spans="1:2">
      <c r="A688" s="148" t="s">
        <v>173</v>
      </c>
      <c r="B688" s="227">
        <f>SUM(B689:B696)</f>
        <v>541</v>
      </c>
    </row>
    <row r="689" spans="1:2">
      <c r="A689" s="148" t="s">
        <v>279</v>
      </c>
      <c r="B689" s="234">
        <v>528</v>
      </c>
    </row>
    <row r="690" spans="1:2">
      <c r="A690" s="148" t="s">
        <v>280</v>
      </c>
      <c r="B690" s="234">
        <v>13</v>
      </c>
    </row>
    <row r="691" spans="1:2">
      <c r="A691" s="148" t="s">
        <v>281</v>
      </c>
      <c r="B691" s="227"/>
    </row>
    <row r="692" spans="1:2">
      <c r="A692" s="148" t="s">
        <v>315</v>
      </c>
      <c r="B692" s="227"/>
    </row>
    <row r="693" spans="1:2">
      <c r="A693" s="148" t="s">
        <v>670</v>
      </c>
      <c r="B693" s="227"/>
    </row>
    <row r="694" spans="1:2">
      <c r="A694" s="148" t="s">
        <v>671</v>
      </c>
      <c r="B694" s="227"/>
    </row>
    <row r="695" spans="1:2">
      <c r="A695" s="148" t="s">
        <v>288</v>
      </c>
      <c r="B695" s="227"/>
    </row>
    <row r="696" spans="1:2">
      <c r="A696" s="148" t="s">
        <v>672</v>
      </c>
      <c r="B696" s="227"/>
    </row>
    <row r="697" spans="1:2">
      <c r="A697" s="148" t="s">
        <v>174</v>
      </c>
      <c r="B697" s="227"/>
    </row>
    <row r="698" spans="1:2">
      <c r="A698" s="148" t="s">
        <v>175</v>
      </c>
      <c r="B698" s="227"/>
    </row>
    <row r="699" spans="1:2">
      <c r="A699" s="148" t="s">
        <v>176</v>
      </c>
      <c r="B699" s="225">
        <f>SUM(B700,B710,B714,B723,B728,B735,B741,B744,B747,B748,B749,B755,B756,B757,B772)</f>
        <v>16697</v>
      </c>
    </row>
    <row r="700" spans="1:2">
      <c r="A700" s="148" t="s">
        <v>177</v>
      </c>
      <c r="B700" s="227">
        <f>SUM(B701:B709)</f>
        <v>0</v>
      </c>
    </row>
    <row r="701" spans="1:2">
      <c r="A701" s="148" t="s">
        <v>279</v>
      </c>
      <c r="B701" s="227"/>
    </row>
    <row r="702" spans="1:2">
      <c r="A702" s="148" t="s">
        <v>280</v>
      </c>
      <c r="B702" s="227"/>
    </row>
    <row r="703" spans="1:2">
      <c r="A703" s="148" t="s">
        <v>281</v>
      </c>
      <c r="B703" s="227"/>
    </row>
    <row r="704" spans="1:2">
      <c r="A704" s="148" t="s">
        <v>673</v>
      </c>
      <c r="B704" s="227"/>
    </row>
    <row r="705" spans="1:2">
      <c r="A705" s="148" t="s">
        <v>674</v>
      </c>
      <c r="B705" s="227"/>
    </row>
    <row r="706" spans="1:2">
      <c r="A706" s="148" t="s">
        <v>675</v>
      </c>
      <c r="B706" s="227"/>
    </row>
    <row r="707" spans="1:2">
      <c r="A707" s="148" t="s">
        <v>676</v>
      </c>
      <c r="B707" s="227"/>
    </row>
    <row r="708" spans="1:2">
      <c r="A708" s="148" t="s">
        <v>677</v>
      </c>
      <c r="B708" s="227"/>
    </row>
    <row r="709" spans="1:2">
      <c r="A709" s="148" t="s">
        <v>678</v>
      </c>
      <c r="B709" s="227"/>
    </row>
    <row r="710" spans="1:2">
      <c r="A710" s="148" t="s">
        <v>178</v>
      </c>
      <c r="B710" s="227">
        <f>SUM(B711:B713)</f>
        <v>0</v>
      </c>
    </row>
    <row r="711" spans="1:2">
      <c r="A711" s="148" t="s">
        <v>679</v>
      </c>
      <c r="B711" s="227"/>
    </row>
    <row r="712" spans="1:2">
      <c r="A712" s="148" t="s">
        <v>680</v>
      </c>
      <c r="B712" s="227"/>
    </row>
    <row r="713" spans="1:2">
      <c r="A713" s="148" t="s">
        <v>681</v>
      </c>
      <c r="B713" s="227"/>
    </row>
    <row r="714" spans="1:2">
      <c r="A714" s="148" t="s">
        <v>179</v>
      </c>
      <c r="B714" s="227">
        <f>SUM(B715:B722)</f>
        <v>15097</v>
      </c>
    </row>
    <row r="715" spans="1:2">
      <c r="A715" s="148" t="s">
        <v>682</v>
      </c>
      <c r="B715" s="228">
        <v>120</v>
      </c>
    </row>
    <row r="716" spans="1:2">
      <c r="A716" s="148" t="s">
        <v>683</v>
      </c>
      <c r="B716" s="228">
        <v>14977</v>
      </c>
    </row>
    <row r="717" spans="1:2">
      <c r="A717" s="148" t="s">
        <v>684</v>
      </c>
      <c r="B717" s="227"/>
    </row>
    <row r="718" spans="1:2">
      <c r="A718" s="148" t="s">
        <v>685</v>
      </c>
      <c r="B718" s="227"/>
    </row>
    <row r="719" spans="1:2">
      <c r="A719" s="148" t="s">
        <v>686</v>
      </c>
      <c r="B719" s="227"/>
    </row>
    <row r="720" spans="1:2">
      <c r="A720" s="148" t="s">
        <v>687</v>
      </c>
      <c r="B720" s="227"/>
    </row>
    <row r="721" spans="1:2">
      <c r="A721" s="148" t="s">
        <v>688</v>
      </c>
      <c r="B721" s="227"/>
    </row>
    <row r="722" spans="1:2">
      <c r="A722" s="148" t="s">
        <v>689</v>
      </c>
      <c r="B722" s="227"/>
    </row>
    <row r="723" spans="1:2">
      <c r="A723" s="148" t="s">
        <v>180</v>
      </c>
      <c r="B723" s="227">
        <f>SUM(B724:B727)</f>
        <v>500</v>
      </c>
    </row>
    <row r="724" spans="1:2">
      <c r="A724" s="148" t="s">
        <v>690</v>
      </c>
      <c r="B724" s="227"/>
    </row>
    <row r="725" spans="1:2">
      <c r="A725" s="148" t="s">
        <v>691</v>
      </c>
      <c r="B725" s="230">
        <v>500</v>
      </c>
    </row>
    <row r="726" spans="1:2">
      <c r="A726" s="148" t="s">
        <v>692</v>
      </c>
      <c r="B726" s="227"/>
    </row>
    <row r="727" spans="1:2">
      <c r="A727" s="148" t="s">
        <v>693</v>
      </c>
      <c r="B727" s="227"/>
    </row>
    <row r="728" spans="1:2">
      <c r="A728" s="148" t="s">
        <v>181</v>
      </c>
      <c r="B728" s="227">
        <f>SUM(B729:B734)</f>
        <v>0</v>
      </c>
    </row>
    <row r="729" spans="1:2">
      <c r="A729" s="148" t="s">
        <v>694</v>
      </c>
      <c r="B729" s="227"/>
    </row>
    <row r="730" spans="1:2">
      <c r="A730" s="148" t="s">
        <v>695</v>
      </c>
      <c r="B730" s="227"/>
    </row>
    <row r="731" spans="1:2">
      <c r="A731" s="148" t="s">
        <v>696</v>
      </c>
      <c r="B731" s="227"/>
    </row>
    <row r="732" spans="1:2">
      <c r="A732" s="148" t="s">
        <v>697</v>
      </c>
      <c r="B732" s="227"/>
    </row>
    <row r="733" spans="1:2">
      <c r="A733" s="148" t="s">
        <v>698</v>
      </c>
      <c r="B733" s="227"/>
    </row>
    <row r="734" spans="1:2">
      <c r="A734" s="148" t="s">
        <v>699</v>
      </c>
      <c r="B734" s="227"/>
    </row>
    <row r="735" spans="1:2">
      <c r="A735" s="148" t="s">
        <v>182</v>
      </c>
      <c r="B735" s="227">
        <f>SUM(B736:B740)</f>
        <v>0</v>
      </c>
    </row>
    <row r="736" spans="1:2">
      <c r="A736" s="148" t="s">
        <v>700</v>
      </c>
      <c r="B736" s="227"/>
    </row>
    <row r="737" spans="1:2">
      <c r="A737" s="148" t="s">
        <v>701</v>
      </c>
      <c r="B737" s="227"/>
    </row>
    <row r="738" spans="1:2">
      <c r="A738" s="148" t="s">
        <v>702</v>
      </c>
      <c r="B738" s="227"/>
    </row>
    <row r="739" spans="1:2">
      <c r="A739" s="148" t="s">
        <v>703</v>
      </c>
      <c r="B739" s="227"/>
    </row>
    <row r="740" spans="1:2">
      <c r="A740" s="148" t="s">
        <v>704</v>
      </c>
      <c r="B740" s="227"/>
    </row>
    <row r="741" spans="1:2">
      <c r="A741" s="148" t="s">
        <v>183</v>
      </c>
      <c r="B741" s="227">
        <f>SUM(B742:B743)</f>
        <v>0</v>
      </c>
    </row>
    <row r="742" spans="1:2">
      <c r="A742" s="148" t="s">
        <v>705</v>
      </c>
      <c r="B742" s="227"/>
    </row>
    <row r="743" spans="1:2">
      <c r="A743" s="148" t="s">
        <v>706</v>
      </c>
      <c r="B743" s="227"/>
    </row>
    <row r="744" spans="1:2">
      <c r="A744" s="148" t="s">
        <v>184</v>
      </c>
      <c r="B744" s="227">
        <f>SUM(B745:B746)</f>
        <v>0</v>
      </c>
    </row>
    <row r="745" spans="1:2">
      <c r="A745" s="148" t="s">
        <v>707</v>
      </c>
      <c r="B745" s="227"/>
    </row>
    <row r="746" spans="1:2">
      <c r="A746" s="148" t="s">
        <v>708</v>
      </c>
      <c r="B746" s="227"/>
    </row>
    <row r="747" spans="1:2">
      <c r="A747" s="148" t="s">
        <v>185</v>
      </c>
      <c r="B747" s="227"/>
    </row>
    <row r="748" spans="1:2">
      <c r="A748" s="148" t="s">
        <v>186</v>
      </c>
      <c r="B748" s="227"/>
    </row>
    <row r="749" spans="1:2">
      <c r="A749" s="148" t="s">
        <v>187</v>
      </c>
      <c r="B749" s="227">
        <f>SUM(B750:B754)</f>
        <v>0</v>
      </c>
    </row>
    <row r="750" spans="1:2">
      <c r="A750" s="148" t="s">
        <v>709</v>
      </c>
      <c r="B750" s="227"/>
    </row>
    <row r="751" spans="1:2">
      <c r="A751" s="148" t="s">
        <v>710</v>
      </c>
      <c r="B751" s="227"/>
    </row>
    <row r="752" spans="1:2">
      <c r="A752" s="148" t="s">
        <v>711</v>
      </c>
      <c r="B752" s="227"/>
    </row>
    <row r="753" spans="1:2">
      <c r="A753" s="148" t="s">
        <v>712</v>
      </c>
      <c r="B753" s="227"/>
    </row>
    <row r="754" spans="1:2">
      <c r="A754" s="148" t="s">
        <v>713</v>
      </c>
      <c r="B754" s="227"/>
    </row>
    <row r="755" spans="1:2">
      <c r="A755" s="148" t="s">
        <v>188</v>
      </c>
      <c r="B755" s="227"/>
    </row>
    <row r="756" spans="1:2">
      <c r="A756" s="148" t="s">
        <v>189</v>
      </c>
      <c r="B756" s="227"/>
    </row>
    <row r="757" spans="1:2">
      <c r="A757" s="148" t="s">
        <v>190</v>
      </c>
      <c r="B757" s="227">
        <f>SUM(B758:B771)</f>
        <v>0</v>
      </c>
    </row>
    <row r="758" spans="1:2">
      <c r="A758" s="148" t="s">
        <v>279</v>
      </c>
      <c r="B758" s="227"/>
    </row>
    <row r="759" spans="1:2">
      <c r="A759" s="148" t="s">
        <v>280</v>
      </c>
      <c r="B759" s="227"/>
    </row>
    <row r="760" spans="1:2">
      <c r="A760" s="148" t="s">
        <v>281</v>
      </c>
      <c r="B760" s="227"/>
    </row>
    <row r="761" spans="1:2">
      <c r="A761" s="148" t="s">
        <v>714</v>
      </c>
      <c r="B761" s="227"/>
    </row>
    <row r="762" spans="1:2">
      <c r="A762" s="148" t="s">
        <v>715</v>
      </c>
      <c r="B762" s="227"/>
    </row>
    <row r="763" spans="1:2">
      <c r="A763" s="148" t="s">
        <v>716</v>
      </c>
      <c r="B763" s="227"/>
    </row>
    <row r="764" spans="1:2">
      <c r="A764" s="148" t="s">
        <v>717</v>
      </c>
      <c r="B764" s="227"/>
    </row>
    <row r="765" spans="1:2">
      <c r="A765" s="148" t="s">
        <v>718</v>
      </c>
      <c r="B765" s="227"/>
    </row>
    <row r="766" spans="1:2">
      <c r="A766" s="148" t="s">
        <v>719</v>
      </c>
      <c r="B766" s="227"/>
    </row>
    <row r="767" spans="1:2">
      <c r="A767" s="148" t="s">
        <v>720</v>
      </c>
      <c r="B767" s="227"/>
    </row>
    <row r="768" spans="1:2">
      <c r="A768" s="148" t="s">
        <v>315</v>
      </c>
      <c r="B768" s="227"/>
    </row>
    <row r="769" spans="1:2">
      <c r="A769" s="148" t="s">
        <v>721</v>
      </c>
      <c r="B769" s="227"/>
    </row>
    <row r="770" spans="1:2">
      <c r="A770" s="148" t="s">
        <v>288</v>
      </c>
      <c r="B770" s="227"/>
    </row>
    <row r="771" spans="1:2">
      <c r="A771" s="148" t="s">
        <v>722</v>
      </c>
      <c r="B771" s="227"/>
    </row>
    <row r="772" spans="1:2">
      <c r="A772" s="148" t="s">
        <v>191</v>
      </c>
      <c r="B772" s="227">
        <v>1100</v>
      </c>
    </row>
    <row r="773" s="141" customFormat="1" ht="13.8" customHeight="1" spans="1:2">
      <c r="A773" s="148" t="s">
        <v>192</v>
      </c>
      <c r="B773" s="225">
        <f>SUM(B774,B785,B786,B789,B790,B791)</f>
        <v>13267</v>
      </c>
    </row>
    <row r="774" spans="1:2">
      <c r="A774" s="148" t="s">
        <v>193</v>
      </c>
      <c r="B774" s="227">
        <f>SUM(B775:B784)</f>
        <v>6852</v>
      </c>
    </row>
    <row r="775" spans="1:2">
      <c r="A775" s="148" t="s">
        <v>279</v>
      </c>
      <c r="B775" s="228">
        <v>5802</v>
      </c>
    </row>
    <row r="776" spans="1:2">
      <c r="A776" s="148" t="s">
        <v>280</v>
      </c>
      <c r="B776" s="228">
        <v>50</v>
      </c>
    </row>
    <row r="777" spans="1:2">
      <c r="A777" s="148" t="s">
        <v>281</v>
      </c>
      <c r="B777" s="228"/>
    </row>
    <row r="778" spans="1:2">
      <c r="A778" s="148" t="s">
        <v>723</v>
      </c>
      <c r="B778" s="228">
        <v>200</v>
      </c>
    </row>
    <row r="779" spans="1:2">
      <c r="A779" s="148" t="s">
        <v>724</v>
      </c>
      <c r="B779" s="228"/>
    </row>
    <row r="780" spans="1:2">
      <c r="A780" s="148" t="s">
        <v>725</v>
      </c>
      <c r="B780" s="228"/>
    </row>
    <row r="781" spans="1:2">
      <c r="A781" s="148" t="s">
        <v>726</v>
      </c>
      <c r="B781" s="228"/>
    </row>
    <row r="782" spans="1:2">
      <c r="A782" s="148" t="s">
        <v>727</v>
      </c>
      <c r="B782" s="228"/>
    </row>
    <row r="783" spans="1:2">
      <c r="A783" s="148" t="s">
        <v>728</v>
      </c>
      <c r="B783" s="228"/>
    </row>
    <row r="784" spans="1:2">
      <c r="A784" s="148" t="s">
        <v>729</v>
      </c>
      <c r="B784" s="228">
        <v>800</v>
      </c>
    </row>
    <row r="785" spans="1:2">
      <c r="A785" s="148" t="s">
        <v>194</v>
      </c>
      <c r="B785" s="231"/>
    </row>
    <row r="786" spans="1:2">
      <c r="A786" s="148" t="s">
        <v>195</v>
      </c>
      <c r="B786" s="227">
        <f>SUM(B787:B788)</f>
        <v>1550</v>
      </c>
    </row>
    <row r="787" spans="1:2">
      <c r="A787" s="148" t="s">
        <v>730</v>
      </c>
      <c r="B787" s="228">
        <v>800</v>
      </c>
    </row>
    <row r="788" spans="1:2">
      <c r="A788" s="148" t="s">
        <v>731</v>
      </c>
      <c r="B788" s="228">
        <v>750</v>
      </c>
    </row>
    <row r="789" spans="1:2">
      <c r="A789" s="148" t="s">
        <v>196</v>
      </c>
      <c r="B789" s="231">
        <v>4292</v>
      </c>
    </row>
    <row r="790" spans="1:2">
      <c r="A790" s="148" t="s">
        <v>197</v>
      </c>
      <c r="B790" s="231">
        <v>528</v>
      </c>
    </row>
    <row r="791" spans="1:2">
      <c r="A791" s="148" t="s">
        <v>198</v>
      </c>
      <c r="B791" s="231">
        <v>45</v>
      </c>
    </row>
    <row r="792" spans="1:2">
      <c r="A792" s="148" t="s">
        <v>199</v>
      </c>
      <c r="B792" s="225">
        <f>SUM(B793,B819,B844,B872,B883,B890,B897,B900)</f>
        <v>52316</v>
      </c>
    </row>
    <row r="793" spans="1:2">
      <c r="A793" s="148" t="s">
        <v>200</v>
      </c>
      <c r="B793" s="227">
        <f>SUM(B794:B818)</f>
        <v>18575</v>
      </c>
    </row>
    <row r="794" spans="1:2">
      <c r="A794" s="148" t="s">
        <v>279</v>
      </c>
      <c r="B794" s="228">
        <v>3923</v>
      </c>
    </row>
    <row r="795" spans="1:2">
      <c r="A795" s="148" t="s">
        <v>280</v>
      </c>
      <c r="B795" s="228">
        <v>30</v>
      </c>
    </row>
    <row r="796" spans="1:2">
      <c r="A796" s="148" t="s">
        <v>281</v>
      </c>
      <c r="B796" s="228"/>
    </row>
    <row r="797" spans="1:2">
      <c r="A797" s="148" t="s">
        <v>288</v>
      </c>
      <c r="B797" s="228"/>
    </row>
    <row r="798" spans="1:2">
      <c r="A798" s="148" t="s">
        <v>732</v>
      </c>
      <c r="B798" s="228"/>
    </row>
    <row r="799" spans="1:2">
      <c r="A799" s="148" t="s">
        <v>733</v>
      </c>
      <c r="B799" s="228">
        <v>980</v>
      </c>
    </row>
    <row r="800" spans="1:2">
      <c r="A800" s="148" t="s">
        <v>734</v>
      </c>
      <c r="B800" s="228">
        <v>797</v>
      </c>
    </row>
    <row r="801" spans="1:2">
      <c r="A801" s="148" t="s">
        <v>735</v>
      </c>
      <c r="B801" s="228">
        <v>5</v>
      </c>
    </row>
    <row r="802" spans="1:2">
      <c r="A802" s="148" t="s">
        <v>736</v>
      </c>
      <c r="B802" s="228">
        <v>20</v>
      </c>
    </row>
    <row r="803" spans="1:2">
      <c r="A803" s="148" t="s">
        <v>737</v>
      </c>
      <c r="B803" s="228"/>
    </row>
    <row r="804" spans="1:2">
      <c r="A804" s="148" t="s">
        <v>738</v>
      </c>
      <c r="B804" s="228"/>
    </row>
    <row r="805" spans="1:2">
      <c r="A805" s="148" t="s">
        <v>739</v>
      </c>
      <c r="B805" s="228"/>
    </row>
    <row r="806" spans="1:2">
      <c r="A806" s="148" t="s">
        <v>740</v>
      </c>
      <c r="B806" s="228"/>
    </row>
    <row r="807" spans="1:2">
      <c r="A807" s="148" t="s">
        <v>741</v>
      </c>
      <c r="B807" s="228"/>
    </row>
    <row r="808" spans="1:2">
      <c r="A808" s="148" t="s">
        <v>742</v>
      </c>
      <c r="B808" s="228"/>
    </row>
    <row r="809" spans="1:2">
      <c r="A809" s="148" t="s">
        <v>743</v>
      </c>
      <c r="B809" s="228">
        <v>1200</v>
      </c>
    </row>
    <row r="810" spans="1:2">
      <c r="A810" s="148" t="s">
        <v>744</v>
      </c>
      <c r="B810" s="228"/>
    </row>
    <row r="811" spans="1:2">
      <c r="A811" s="148" t="s">
        <v>745</v>
      </c>
      <c r="B811" s="228"/>
    </row>
    <row r="812" spans="1:2">
      <c r="A812" s="148" t="s">
        <v>746</v>
      </c>
      <c r="B812" s="228"/>
    </row>
    <row r="813" spans="1:2">
      <c r="A813" s="148" t="s">
        <v>747</v>
      </c>
      <c r="B813" s="228"/>
    </row>
    <row r="814" spans="1:2">
      <c r="A814" s="148" t="s">
        <v>748</v>
      </c>
      <c r="B814" s="228"/>
    </row>
    <row r="815" spans="1:2">
      <c r="A815" s="148" t="s">
        <v>749</v>
      </c>
      <c r="B815" s="228"/>
    </row>
    <row r="816" spans="1:2">
      <c r="A816" s="148" t="s">
        <v>750</v>
      </c>
      <c r="B816" s="228">
        <v>21</v>
      </c>
    </row>
    <row r="817" spans="1:2">
      <c r="A817" s="148" t="s">
        <v>751</v>
      </c>
      <c r="B817" s="228">
        <v>11599</v>
      </c>
    </row>
    <row r="818" spans="1:2">
      <c r="A818" s="148" t="s">
        <v>752</v>
      </c>
      <c r="B818" s="230"/>
    </row>
    <row r="819" spans="1:2">
      <c r="A819" s="148" t="s">
        <v>201</v>
      </c>
      <c r="B819" s="227">
        <f>SUM(B820:B843)</f>
        <v>1943</v>
      </c>
    </row>
    <row r="820" spans="1:2">
      <c r="A820" s="148" t="s">
        <v>279</v>
      </c>
      <c r="B820" s="228">
        <v>1729</v>
      </c>
    </row>
    <row r="821" spans="1:2">
      <c r="A821" s="148" t="s">
        <v>280</v>
      </c>
      <c r="B821" s="228"/>
    </row>
    <row r="822" spans="1:2">
      <c r="A822" s="148" t="s">
        <v>281</v>
      </c>
      <c r="B822" s="228"/>
    </row>
    <row r="823" spans="1:2">
      <c r="A823" s="148" t="s">
        <v>753</v>
      </c>
      <c r="B823" s="228"/>
    </row>
    <row r="824" spans="1:2">
      <c r="A824" s="148" t="s">
        <v>754</v>
      </c>
      <c r="B824" s="228">
        <v>100</v>
      </c>
    </row>
    <row r="825" spans="1:2">
      <c r="A825" s="148" t="s">
        <v>755</v>
      </c>
      <c r="B825" s="228"/>
    </row>
    <row r="826" spans="1:2">
      <c r="A826" s="148" t="s">
        <v>756</v>
      </c>
      <c r="B826" s="228">
        <v>8</v>
      </c>
    </row>
    <row r="827" spans="1:2">
      <c r="A827" s="148" t="s">
        <v>757</v>
      </c>
      <c r="B827" s="228"/>
    </row>
    <row r="828" spans="1:2">
      <c r="A828" s="148" t="s">
        <v>758</v>
      </c>
      <c r="B828" s="228"/>
    </row>
    <row r="829" spans="1:2">
      <c r="A829" s="148" t="s">
        <v>759</v>
      </c>
      <c r="B829" s="228">
        <v>2</v>
      </c>
    </row>
    <row r="830" spans="1:2">
      <c r="A830" s="148" t="s">
        <v>760</v>
      </c>
      <c r="B830" s="228">
        <v>4</v>
      </c>
    </row>
    <row r="831" spans="1:2">
      <c r="A831" s="148" t="s">
        <v>761</v>
      </c>
      <c r="B831" s="228"/>
    </row>
    <row r="832" spans="1:2">
      <c r="A832" s="148" t="s">
        <v>762</v>
      </c>
      <c r="B832" s="228"/>
    </row>
    <row r="833" spans="1:2">
      <c r="A833" s="148" t="s">
        <v>763</v>
      </c>
      <c r="B833" s="228"/>
    </row>
    <row r="834" spans="1:2">
      <c r="A834" s="148" t="s">
        <v>764</v>
      </c>
      <c r="B834" s="228">
        <v>100</v>
      </c>
    </row>
    <row r="835" spans="1:2">
      <c r="A835" s="148" t="s">
        <v>765</v>
      </c>
      <c r="B835" s="228"/>
    </row>
    <row r="836" spans="1:2">
      <c r="A836" s="148" t="s">
        <v>766</v>
      </c>
      <c r="B836" s="228"/>
    </row>
    <row r="837" spans="1:2">
      <c r="A837" s="148" t="s">
        <v>767</v>
      </c>
      <c r="B837" s="228"/>
    </row>
    <row r="838" spans="1:2">
      <c r="A838" s="148" t="s">
        <v>768</v>
      </c>
      <c r="B838" s="228"/>
    </row>
    <row r="839" spans="1:2">
      <c r="A839" s="148" t="s">
        <v>769</v>
      </c>
      <c r="B839" s="228"/>
    </row>
    <row r="840" spans="1:2">
      <c r="A840" s="148" t="s">
        <v>770</v>
      </c>
      <c r="B840" s="228"/>
    </row>
    <row r="841" spans="1:2">
      <c r="A841" s="148" t="s">
        <v>771</v>
      </c>
      <c r="B841" s="228"/>
    </row>
    <row r="842" spans="1:2">
      <c r="A842" s="148" t="s">
        <v>738</v>
      </c>
      <c r="B842" s="228"/>
    </row>
    <row r="843" spans="1:2">
      <c r="A843" s="148" t="s">
        <v>772</v>
      </c>
      <c r="B843" s="228"/>
    </row>
    <row r="844" spans="1:2">
      <c r="A844" s="148" t="s">
        <v>202</v>
      </c>
      <c r="B844" s="227">
        <f>SUM(B845:B871)</f>
        <v>18754</v>
      </c>
    </row>
    <row r="845" spans="1:2">
      <c r="A845" s="148" t="s">
        <v>279</v>
      </c>
      <c r="B845" s="228">
        <v>2489</v>
      </c>
    </row>
    <row r="846" spans="1:2">
      <c r="A846" s="148" t="s">
        <v>280</v>
      </c>
      <c r="B846" s="228"/>
    </row>
    <row r="847" spans="1:2">
      <c r="A847" s="148" t="s">
        <v>281</v>
      </c>
      <c r="B847" s="228"/>
    </row>
    <row r="848" spans="1:2">
      <c r="A848" s="148" t="s">
        <v>773</v>
      </c>
      <c r="B848" s="228">
        <v>100</v>
      </c>
    </row>
    <row r="849" spans="1:2">
      <c r="A849" s="148" t="s">
        <v>774</v>
      </c>
      <c r="B849" s="228">
        <v>6521</v>
      </c>
    </row>
    <row r="850" spans="1:2">
      <c r="A850" s="148" t="s">
        <v>775</v>
      </c>
      <c r="B850" s="228"/>
    </row>
    <row r="851" spans="1:2">
      <c r="A851" s="148" t="s">
        <v>776</v>
      </c>
      <c r="B851" s="228"/>
    </row>
    <row r="852" spans="1:2">
      <c r="A852" s="148" t="s">
        <v>777</v>
      </c>
      <c r="B852" s="228">
        <v>180</v>
      </c>
    </row>
    <row r="853" spans="1:2">
      <c r="A853" s="148" t="s">
        <v>778</v>
      </c>
      <c r="B853" s="228"/>
    </row>
    <row r="854" spans="1:2">
      <c r="A854" s="148" t="s">
        <v>779</v>
      </c>
      <c r="B854" s="228"/>
    </row>
    <row r="855" spans="1:2">
      <c r="A855" s="148" t="s">
        <v>780</v>
      </c>
      <c r="B855" s="228">
        <v>20</v>
      </c>
    </row>
    <row r="856" spans="1:2">
      <c r="A856" s="148" t="s">
        <v>781</v>
      </c>
      <c r="B856" s="228"/>
    </row>
    <row r="857" spans="1:2">
      <c r="A857" s="148" t="s">
        <v>782</v>
      </c>
      <c r="B857" s="228">
        <v>310</v>
      </c>
    </row>
    <row r="858" spans="1:2">
      <c r="A858" s="148" t="s">
        <v>783</v>
      </c>
      <c r="B858" s="228"/>
    </row>
    <row r="859" spans="1:2">
      <c r="A859" s="148" t="s">
        <v>784</v>
      </c>
      <c r="B859" s="228"/>
    </row>
    <row r="860" spans="1:2">
      <c r="A860" s="148" t="s">
        <v>785</v>
      </c>
      <c r="B860" s="228">
        <v>7939</v>
      </c>
    </row>
    <row r="861" spans="1:2">
      <c r="A861" s="148" t="s">
        <v>786</v>
      </c>
      <c r="B861" s="228"/>
    </row>
    <row r="862" spans="1:2">
      <c r="A862" s="148" t="s">
        <v>787</v>
      </c>
      <c r="B862" s="228"/>
    </row>
    <row r="863" spans="1:2">
      <c r="A863" s="148" t="s">
        <v>788</v>
      </c>
      <c r="B863" s="228"/>
    </row>
    <row r="864" spans="1:2">
      <c r="A864" s="148" t="s">
        <v>789</v>
      </c>
      <c r="B864" s="228"/>
    </row>
    <row r="865" spans="1:2">
      <c r="A865" s="148" t="s">
        <v>790</v>
      </c>
      <c r="B865" s="228"/>
    </row>
    <row r="866" spans="1:2">
      <c r="A866" s="148" t="s">
        <v>765</v>
      </c>
      <c r="B866" s="228"/>
    </row>
    <row r="867" spans="1:2">
      <c r="A867" s="148" t="s">
        <v>791</v>
      </c>
      <c r="B867" s="228">
        <v>315</v>
      </c>
    </row>
    <row r="868" spans="1:2">
      <c r="A868" s="148" t="s">
        <v>792</v>
      </c>
      <c r="B868" s="228">
        <v>350</v>
      </c>
    </row>
    <row r="869" spans="1:2">
      <c r="A869" s="148" t="s">
        <v>793</v>
      </c>
      <c r="B869" s="228"/>
    </row>
    <row r="870" spans="1:2">
      <c r="A870" s="148" t="s">
        <v>794</v>
      </c>
      <c r="B870" s="230"/>
    </row>
    <row r="871" spans="1:2">
      <c r="A871" s="148" t="s">
        <v>795</v>
      </c>
      <c r="B871" s="230">
        <v>530</v>
      </c>
    </row>
    <row r="872" spans="1:2">
      <c r="A872" s="148" t="s">
        <v>203</v>
      </c>
      <c r="B872" s="227">
        <f>SUM(B873:B882)</f>
        <v>7252</v>
      </c>
    </row>
    <row r="873" spans="1:2">
      <c r="A873" s="148" t="s">
        <v>279</v>
      </c>
      <c r="B873" s="228">
        <v>253</v>
      </c>
    </row>
    <row r="874" spans="1:2">
      <c r="A874" s="148" t="s">
        <v>280</v>
      </c>
      <c r="B874" s="228">
        <v>210</v>
      </c>
    </row>
    <row r="875" spans="1:2">
      <c r="A875" s="148" t="s">
        <v>281</v>
      </c>
      <c r="B875" s="228"/>
    </row>
    <row r="876" spans="1:2">
      <c r="A876" s="148" t="s">
        <v>796</v>
      </c>
      <c r="B876" s="228"/>
    </row>
    <row r="877" spans="1:2">
      <c r="A877" s="148" t="s">
        <v>797</v>
      </c>
      <c r="B877" s="228">
        <v>600</v>
      </c>
    </row>
    <row r="878" spans="1:2">
      <c r="A878" s="148" t="s">
        <v>798</v>
      </c>
      <c r="B878" s="228">
        <v>930</v>
      </c>
    </row>
    <row r="879" spans="1:2">
      <c r="A879" s="148" t="s">
        <v>799</v>
      </c>
      <c r="B879" s="228">
        <v>360</v>
      </c>
    </row>
    <row r="880" spans="1:2">
      <c r="A880" s="148" t="s">
        <v>800</v>
      </c>
      <c r="B880" s="228"/>
    </row>
    <row r="881" spans="1:2">
      <c r="A881" s="148" t="s">
        <v>801</v>
      </c>
      <c r="B881" s="228"/>
    </row>
    <row r="882" spans="1:2">
      <c r="A882" s="148" t="s">
        <v>802</v>
      </c>
      <c r="B882" s="228">
        <v>4899</v>
      </c>
    </row>
    <row r="883" spans="1:2">
      <c r="A883" s="148" t="s">
        <v>204</v>
      </c>
      <c r="B883" s="227">
        <f>SUM(B884:B889)</f>
        <v>3514</v>
      </c>
    </row>
    <row r="884" spans="1:2">
      <c r="A884" s="148" t="s">
        <v>803</v>
      </c>
      <c r="B884" s="230">
        <v>25</v>
      </c>
    </row>
    <row r="885" spans="1:2">
      <c r="A885" s="148" t="s">
        <v>804</v>
      </c>
      <c r="B885" s="230"/>
    </row>
    <row r="886" spans="1:2">
      <c r="A886" s="148" t="s">
        <v>805</v>
      </c>
      <c r="B886" s="230">
        <v>3479</v>
      </c>
    </row>
    <row r="887" spans="1:2">
      <c r="A887" s="148" t="s">
        <v>806</v>
      </c>
      <c r="B887" s="230"/>
    </row>
    <row r="888" spans="1:2">
      <c r="A888" s="148" t="s">
        <v>807</v>
      </c>
      <c r="B888" s="230"/>
    </row>
    <row r="889" spans="1:2">
      <c r="A889" s="148" t="s">
        <v>808</v>
      </c>
      <c r="B889" s="228">
        <v>10</v>
      </c>
    </row>
    <row r="890" spans="1:2">
      <c r="A890" s="148" t="s">
        <v>205</v>
      </c>
      <c r="B890" s="227">
        <f>SUM(B891:B896)</f>
        <v>2278</v>
      </c>
    </row>
    <row r="891" spans="1:2">
      <c r="A891" s="148" t="s">
        <v>809</v>
      </c>
      <c r="B891" s="227"/>
    </row>
    <row r="892" spans="1:2">
      <c r="A892" s="148" t="s">
        <v>810</v>
      </c>
      <c r="B892" s="231"/>
    </row>
    <row r="893" spans="1:2">
      <c r="A893" s="148" t="s">
        <v>811</v>
      </c>
      <c r="B893" s="228">
        <v>2103</v>
      </c>
    </row>
    <row r="894" spans="1:2">
      <c r="A894" s="148" t="s">
        <v>812</v>
      </c>
      <c r="B894" s="228">
        <v>175</v>
      </c>
    </row>
    <row r="895" spans="1:2">
      <c r="A895" s="148" t="s">
        <v>813</v>
      </c>
      <c r="B895" s="230"/>
    </row>
    <row r="896" spans="1:2">
      <c r="A896" s="148" t="s">
        <v>814</v>
      </c>
      <c r="B896" s="230"/>
    </row>
    <row r="897" spans="1:2">
      <c r="A897" s="148" t="s">
        <v>206</v>
      </c>
      <c r="B897" s="227">
        <f>SUM(B898:B899)</f>
        <v>0</v>
      </c>
    </row>
    <row r="898" spans="1:2">
      <c r="A898" s="148" t="s">
        <v>815</v>
      </c>
      <c r="B898" s="227"/>
    </row>
    <row r="899" spans="1:2">
      <c r="A899" s="148" t="s">
        <v>816</v>
      </c>
      <c r="B899" s="227"/>
    </row>
    <row r="900" spans="1:2">
      <c r="A900" s="148" t="s">
        <v>207</v>
      </c>
      <c r="B900" s="227">
        <f>SUM(B901:B902)</f>
        <v>0</v>
      </c>
    </row>
    <row r="901" spans="1:2">
      <c r="A901" s="148" t="s">
        <v>817</v>
      </c>
      <c r="B901" s="227"/>
    </row>
    <row r="902" spans="1:2">
      <c r="A902" s="148" t="s">
        <v>818</v>
      </c>
      <c r="B902" s="227"/>
    </row>
    <row r="903" spans="1:2">
      <c r="A903" s="148" t="s">
        <v>208</v>
      </c>
      <c r="B903" s="225">
        <f>SUM(B904,B927,B937,B947,B952,B959,B964)</f>
        <v>9617</v>
      </c>
    </row>
    <row r="904" spans="1:2">
      <c r="A904" s="148" t="s">
        <v>209</v>
      </c>
      <c r="B904" s="227">
        <f>SUM(B905:B926)</f>
        <v>9224</v>
      </c>
    </row>
    <row r="905" spans="1:2">
      <c r="A905" s="148" t="s">
        <v>279</v>
      </c>
      <c r="B905" s="228">
        <v>2600</v>
      </c>
    </row>
    <row r="906" spans="1:2">
      <c r="A906" s="148" t="s">
        <v>280</v>
      </c>
      <c r="B906" s="228"/>
    </row>
    <row r="907" spans="1:2">
      <c r="A907" s="148" t="s">
        <v>281</v>
      </c>
      <c r="B907" s="228"/>
    </row>
    <row r="908" spans="1:2">
      <c r="A908" s="148" t="s">
        <v>819</v>
      </c>
      <c r="B908" s="228">
        <v>4400</v>
      </c>
    </row>
    <row r="909" spans="1:2">
      <c r="A909" s="148" t="s">
        <v>820</v>
      </c>
      <c r="B909" s="228">
        <v>566</v>
      </c>
    </row>
    <row r="910" spans="1:2">
      <c r="A910" s="148" t="s">
        <v>821</v>
      </c>
      <c r="B910" s="228"/>
    </row>
    <row r="911" spans="1:2">
      <c r="A911" s="148" t="s">
        <v>822</v>
      </c>
      <c r="B911" s="228"/>
    </row>
    <row r="912" spans="1:2">
      <c r="A912" s="148" t="s">
        <v>823</v>
      </c>
      <c r="B912" s="228"/>
    </row>
    <row r="913" spans="1:2">
      <c r="A913" s="148" t="s">
        <v>824</v>
      </c>
      <c r="B913" s="228"/>
    </row>
    <row r="914" spans="1:2">
      <c r="A914" s="148" t="s">
        <v>825</v>
      </c>
      <c r="B914" s="228"/>
    </row>
    <row r="915" spans="1:2">
      <c r="A915" s="148" t="s">
        <v>826</v>
      </c>
      <c r="B915" s="228"/>
    </row>
    <row r="916" spans="1:2">
      <c r="A916" s="148" t="s">
        <v>827</v>
      </c>
      <c r="B916" s="228"/>
    </row>
    <row r="917" spans="1:2">
      <c r="A917" s="148" t="s">
        <v>828</v>
      </c>
      <c r="B917" s="228"/>
    </row>
    <row r="918" spans="1:2">
      <c r="A918" s="148" t="s">
        <v>829</v>
      </c>
      <c r="B918" s="228"/>
    </row>
    <row r="919" spans="1:2">
      <c r="A919" s="148" t="s">
        <v>830</v>
      </c>
      <c r="B919" s="228"/>
    </row>
    <row r="920" spans="1:2">
      <c r="A920" s="148" t="s">
        <v>831</v>
      </c>
      <c r="B920" s="228"/>
    </row>
    <row r="921" spans="1:2">
      <c r="A921" s="148" t="s">
        <v>832</v>
      </c>
      <c r="B921" s="228"/>
    </row>
    <row r="922" spans="1:2">
      <c r="A922" s="148" t="s">
        <v>833</v>
      </c>
      <c r="B922" s="228"/>
    </row>
    <row r="923" spans="1:2">
      <c r="A923" s="148" t="s">
        <v>834</v>
      </c>
      <c r="B923" s="228">
        <v>15</v>
      </c>
    </row>
    <row r="924" spans="1:2">
      <c r="A924" s="148" t="s">
        <v>835</v>
      </c>
      <c r="B924" s="228"/>
    </row>
    <row r="925" spans="1:2">
      <c r="A925" s="148" t="s">
        <v>836</v>
      </c>
      <c r="B925" s="228"/>
    </row>
    <row r="926" spans="1:2">
      <c r="A926" s="148" t="s">
        <v>837</v>
      </c>
      <c r="B926" s="228">
        <v>1643</v>
      </c>
    </row>
    <row r="927" spans="1:2">
      <c r="A927" s="148" t="s">
        <v>210</v>
      </c>
      <c r="B927" s="227">
        <f>SUM(B928:B936)</f>
        <v>193</v>
      </c>
    </row>
    <row r="928" spans="1:2">
      <c r="A928" s="148" t="s">
        <v>279</v>
      </c>
      <c r="B928" s="230">
        <v>25</v>
      </c>
    </row>
    <row r="929" spans="1:2">
      <c r="A929" s="148" t="s">
        <v>280</v>
      </c>
      <c r="B929" s="230">
        <v>8</v>
      </c>
    </row>
    <row r="930" spans="1:2">
      <c r="A930" s="148" t="s">
        <v>281</v>
      </c>
      <c r="B930" s="230"/>
    </row>
    <row r="931" spans="1:2">
      <c r="A931" s="148" t="s">
        <v>838</v>
      </c>
      <c r="B931" s="230"/>
    </row>
    <row r="932" spans="1:2">
      <c r="A932" s="148" t="s">
        <v>839</v>
      </c>
      <c r="B932" s="230"/>
    </row>
    <row r="933" spans="1:2">
      <c r="A933" s="148" t="s">
        <v>840</v>
      </c>
      <c r="B933" s="230">
        <v>160</v>
      </c>
    </row>
    <row r="934" spans="1:2">
      <c r="A934" s="148" t="s">
        <v>841</v>
      </c>
      <c r="B934" s="230"/>
    </row>
    <row r="935" spans="1:2">
      <c r="A935" s="148" t="s">
        <v>842</v>
      </c>
      <c r="B935" s="230"/>
    </row>
    <row r="936" spans="1:2">
      <c r="A936" s="148" t="s">
        <v>843</v>
      </c>
      <c r="B936" s="230"/>
    </row>
    <row r="937" spans="1:2">
      <c r="A937" s="148" t="s">
        <v>211</v>
      </c>
      <c r="B937" s="227">
        <f>SUM(B938:B946)</f>
        <v>0</v>
      </c>
    </row>
    <row r="938" spans="1:2">
      <c r="A938" s="148" t="s">
        <v>279</v>
      </c>
      <c r="B938" s="227"/>
    </row>
    <row r="939" spans="1:2">
      <c r="A939" s="148" t="s">
        <v>280</v>
      </c>
      <c r="B939" s="227"/>
    </row>
    <row r="940" spans="1:2">
      <c r="A940" s="148" t="s">
        <v>281</v>
      </c>
      <c r="B940" s="227"/>
    </row>
    <row r="941" spans="1:2">
      <c r="A941" s="148" t="s">
        <v>844</v>
      </c>
      <c r="B941" s="227"/>
    </row>
    <row r="942" spans="1:2">
      <c r="A942" s="148" t="s">
        <v>845</v>
      </c>
      <c r="B942" s="227"/>
    </row>
    <row r="943" spans="1:2">
      <c r="A943" s="148" t="s">
        <v>846</v>
      </c>
      <c r="B943" s="227"/>
    </row>
    <row r="944" spans="1:2">
      <c r="A944" s="148" t="s">
        <v>847</v>
      </c>
      <c r="B944" s="227"/>
    </row>
    <row r="945" spans="1:2">
      <c r="A945" s="148" t="s">
        <v>848</v>
      </c>
      <c r="B945" s="227"/>
    </row>
    <row r="946" spans="1:2">
      <c r="A946" s="148" t="s">
        <v>849</v>
      </c>
      <c r="B946" s="227"/>
    </row>
    <row r="947" spans="1:2">
      <c r="A947" s="148" t="s">
        <v>212</v>
      </c>
      <c r="B947" s="227">
        <f>SUM(B948:B951)</f>
        <v>0</v>
      </c>
    </row>
    <row r="948" spans="1:2">
      <c r="A948" s="148" t="s">
        <v>850</v>
      </c>
      <c r="B948" s="227"/>
    </row>
    <row r="949" spans="1:2">
      <c r="A949" s="148" t="s">
        <v>851</v>
      </c>
      <c r="B949" s="227"/>
    </row>
    <row r="950" spans="1:2">
      <c r="A950" s="148" t="s">
        <v>852</v>
      </c>
      <c r="B950" s="227"/>
    </row>
    <row r="951" spans="1:2">
      <c r="A951" s="148" t="s">
        <v>853</v>
      </c>
      <c r="B951" s="227"/>
    </row>
    <row r="952" spans="1:2">
      <c r="A952" s="148" t="s">
        <v>213</v>
      </c>
      <c r="B952" s="227">
        <f>SUM(B953:B958)</f>
        <v>0</v>
      </c>
    </row>
    <row r="953" spans="1:2">
      <c r="A953" s="148" t="s">
        <v>279</v>
      </c>
      <c r="B953" s="227"/>
    </row>
    <row r="954" spans="1:2">
      <c r="A954" s="148" t="s">
        <v>280</v>
      </c>
      <c r="B954" s="227"/>
    </row>
    <row r="955" spans="1:2">
      <c r="A955" s="148" t="s">
        <v>281</v>
      </c>
      <c r="B955" s="227"/>
    </row>
    <row r="956" spans="1:2">
      <c r="A956" s="148" t="s">
        <v>842</v>
      </c>
      <c r="B956" s="227"/>
    </row>
    <row r="957" spans="1:2">
      <c r="A957" s="148" t="s">
        <v>854</v>
      </c>
      <c r="B957" s="227"/>
    </row>
    <row r="958" spans="1:2">
      <c r="A958" s="148" t="s">
        <v>855</v>
      </c>
      <c r="B958" s="227"/>
    </row>
    <row r="959" spans="1:2">
      <c r="A959" s="148" t="s">
        <v>214</v>
      </c>
      <c r="B959" s="227">
        <f>SUM(B960:B963)</f>
        <v>0</v>
      </c>
    </row>
    <row r="960" spans="1:2">
      <c r="A960" s="148" t="s">
        <v>856</v>
      </c>
      <c r="B960" s="227"/>
    </row>
    <row r="961" spans="1:2">
      <c r="A961" s="148" t="s">
        <v>857</v>
      </c>
      <c r="B961" s="227"/>
    </row>
    <row r="962" spans="1:2">
      <c r="A962" s="148" t="s">
        <v>858</v>
      </c>
      <c r="B962" s="227"/>
    </row>
    <row r="963" spans="1:2">
      <c r="A963" s="148" t="s">
        <v>859</v>
      </c>
      <c r="B963" s="227"/>
    </row>
    <row r="964" spans="1:2">
      <c r="A964" s="148" t="s">
        <v>215</v>
      </c>
      <c r="B964" s="227">
        <f>SUM(B965:B966)</f>
        <v>200</v>
      </c>
    </row>
    <row r="965" spans="1:2">
      <c r="A965" s="148" t="s">
        <v>860</v>
      </c>
      <c r="B965" s="227"/>
    </row>
    <row r="966" spans="1:2">
      <c r="A966" s="148" t="s">
        <v>861</v>
      </c>
      <c r="B966" s="230">
        <v>200</v>
      </c>
    </row>
    <row r="967" spans="1:2">
      <c r="A967" s="148" t="s">
        <v>216</v>
      </c>
      <c r="B967" s="225">
        <f>SUM(B968,B978,B994,B999,B1010,B1017,B1025)</f>
        <v>1190</v>
      </c>
    </row>
    <row r="968" spans="1:2">
      <c r="A968" s="148" t="s">
        <v>217</v>
      </c>
      <c r="B968" s="227">
        <f>SUM(B969:B977)</f>
        <v>464</v>
      </c>
    </row>
    <row r="969" spans="1:2">
      <c r="A969" s="148" t="s">
        <v>279</v>
      </c>
      <c r="B969" s="227"/>
    </row>
    <row r="970" spans="1:2">
      <c r="A970" s="148" t="s">
        <v>280</v>
      </c>
      <c r="B970" s="227"/>
    </row>
    <row r="971" spans="1:2">
      <c r="A971" s="148" t="s">
        <v>281</v>
      </c>
      <c r="B971" s="227"/>
    </row>
    <row r="972" spans="1:2">
      <c r="A972" s="148" t="s">
        <v>862</v>
      </c>
      <c r="B972" s="227"/>
    </row>
    <row r="973" spans="1:2">
      <c r="A973" s="148" t="s">
        <v>863</v>
      </c>
      <c r="B973" s="227"/>
    </row>
    <row r="974" spans="1:2">
      <c r="A974" s="148" t="s">
        <v>864</v>
      </c>
      <c r="B974" s="227"/>
    </row>
    <row r="975" spans="1:2">
      <c r="A975" s="148" t="s">
        <v>865</v>
      </c>
      <c r="B975" s="227"/>
    </row>
    <row r="976" spans="1:2">
      <c r="A976" s="148" t="s">
        <v>866</v>
      </c>
      <c r="B976" s="227"/>
    </row>
    <row r="977" spans="1:2">
      <c r="A977" s="148" t="s">
        <v>867</v>
      </c>
      <c r="B977" s="228">
        <v>464</v>
      </c>
    </row>
    <row r="978" spans="1:2">
      <c r="A978" s="148" t="s">
        <v>218</v>
      </c>
      <c r="B978" s="227">
        <f>SUM(B979:B993)</f>
        <v>0</v>
      </c>
    </row>
    <row r="979" spans="1:2">
      <c r="A979" s="148" t="s">
        <v>279</v>
      </c>
      <c r="B979" s="227"/>
    </row>
    <row r="980" spans="1:2">
      <c r="A980" s="148" t="s">
        <v>280</v>
      </c>
      <c r="B980" s="227"/>
    </row>
    <row r="981" spans="1:2">
      <c r="A981" s="148" t="s">
        <v>281</v>
      </c>
      <c r="B981" s="227"/>
    </row>
    <row r="982" spans="1:2">
      <c r="A982" s="148" t="s">
        <v>868</v>
      </c>
      <c r="B982" s="227"/>
    </row>
    <row r="983" spans="1:2">
      <c r="A983" s="148" t="s">
        <v>869</v>
      </c>
      <c r="B983" s="227"/>
    </row>
    <row r="984" spans="1:2">
      <c r="A984" s="148" t="s">
        <v>870</v>
      </c>
      <c r="B984" s="227"/>
    </row>
    <row r="985" spans="1:2">
      <c r="A985" s="148" t="s">
        <v>871</v>
      </c>
      <c r="B985" s="227"/>
    </row>
    <row r="986" spans="1:2">
      <c r="A986" s="148" t="s">
        <v>872</v>
      </c>
      <c r="B986" s="227"/>
    </row>
    <row r="987" spans="1:2">
      <c r="A987" s="148" t="s">
        <v>873</v>
      </c>
      <c r="B987" s="227"/>
    </row>
    <row r="988" spans="1:2">
      <c r="A988" s="148" t="s">
        <v>874</v>
      </c>
      <c r="B988" s="227"/>
    </row>
    <row r="989" spans="1:2">
      <c r="A989" s="148" t="s">
        <v>875</v>
      </c>
      <c r="B989" s="227"/>
    </row>
    <row r="990" spans="1:2">
      <c r="A990" s="148" t="s">
        <v>876</v>
      </c>
      <c r="B990" s="227"/>
    </row>
    <row r="991" spans="1:2">
      <c r="A991" s="148" t="s">
        <v>877</v>
      </c>
      <c r="B991" s="227"/>
    </row>
    <row r="992" spans="1:2">
      <c r="A992" s="148" t="s">
        <v>878</v>
      </c>
      <c r="B992" s="227"/>
    </row>
    <row r="993" spans="1:2">
      <c r="A993" s="148" t="s">
        <v>879</v>
      </c>
      <c r="B993" s="227"/>
    </row>
    <row r="994" spans="1:2">
      <c r="A994" s="148" t="s">
        <v>219</v>
      </c>
      <c r="B994" s="227">
        <f>SUM(B995:B998)</f>
        <v>0</v>
      </c>
    </row>
    <row r="995" spans="1:2">
      <c r="A995" s="148" t="s">
        <v>279</v>
      </c>
      <c r="B995" s="227"/>
    </row>
    <row r="996" spans="1:2">
      <c r="A996" s="148" t="s">
        <v>280</v>
      </c>
      <c r="B996" s="227"/>
    </row>
    <row r="997" spans="1:2">
      <c r="A997" s="148" t="s">
        <v>281</v>
      </c>
      <c r="B997" s="227"/>
    </row>
    <row r="998" spans="1:2">
      <c r="A998" s="148" t="s">
        <v>880</v>
      </c>
      <c r="B998" s="227"/>
    </row>
    <row r="999" spans="1:2">
      <c r="A999" s="148" t="s">
        <v>220</v>
      </c>
      <c r="B999" s="227">
        <f>SUM(B1000:B1009)</f>
        <v>551</v>
      </c>
    </row>
    <row r="1000" spans="1:2">
      <c r="A1000" s="148" t="s">
        <v>279</v>
      </c>
      <c r="B1000" s="228">
        <v>502</v>
      </c>
    </row>
    <row r="1001" spans="1:2">
      <c r="A1001" s="148" t="s">
        <v>280</v>
      </c>
      <c r="B1001" s="228">
        <v>29</v>
      </c>
    </row>
    <row r="1002" spans="1:2">
      <c r="A1002" s="148" t="s">
        <v>281</v>
      </c>
      <c r="B1002" s="230"/>
    </row>
    <row r="1003" spans="1:2">
      <c r="A1003" s="148" t="s">
        <v>881</v>
      </c>
      <c r="B1003" s="230"/>
    </row>
    <row r="1004" spans="1:2">
      <c r="A1004" s="148" t="s">
        <v>882</v>
      </c>
      <c r="B1004" s="230"/>
    </row>
    <row r="1005" spans="1:2">
      <c r="A1005" s="148" t="s">
        <v>883</v>
      </c>
      <c r="B1005" s="230"/>
    </row>
    <row r="1006" spans="1:2">
      <c r="A1006" s="148" t="s">
        <v>884</v>
      </c>
      <c r="B1006" s="230"/>
    </row>
    <row r="1007" spans="1:2">
      <c r="A1007" s="148" t="s">
        <v>885</v>
      </c>
      <c r="B1007" s="230"/>
    </row>
    <row r="1008" spans="1:2">
      <c r="A1008" s="148" t="s">
        <v>288</v>
      </c>
      <c r="B1008" s="230"/>
    </row>
    <row r="1009" spans="1:2">
      <c r="A1009" s="148" t="s">
        <v>886</v>
      </c>
      <c r="B1009" s="230">
        <v>20</v>
      </c>
    </row>
    <row r="1010" spans="1:2">
      <c r="A1010" s="148" t="s">
        <v>221</v>
      </c>
      <c r="B1010" s="227">
        <f>SUM(B1012:B1016)</f>
        <v>175</v>
      </c>
    </row>
    <row r="1011" spans="1:2">
      <c r="A1011" s="148" t="s">
        <v>279</v>
      </c>
      <c r="B1011" s="240"/>
    </row>
    <row r="1012" spans="1:2">
      <c r="A1012" s="148" t="s">
        <v>280</v>
      </c>
      <c r="B1012" s="227"/>
    </row>
    <row r="1013" spans="1:2">
      <c r="A1013" s="148" t="s">
        <v>281</v>
      </c>
      <c r="B1013" s="227"/>
    </row>
    <row r="1014" spans="1:2">
      <c r="A1014" s="148" t="s">
        <v>887</v>
      </c>
      <c r="B1014" s="227"/>
    </row>
    <row r="1015" spans="1:2">
      <c r="A1015" s="148" t="s">
        <v>888</v>
      </c>
      <c r="B1015" s="227"/>
    </row>
    <row r="1016" spans="1:2">
      <c r="A1016" s="148" t="s">
        <v>889</v>
      </c>
      <c r="B1016" s="234">
        <v>175</v>
      </c>
    </row>
    <row r="1017" spans="1:2">
      <c r="A1017" s="148" t="s">
        <v>222</v>
      </c>
      <c r="B1017" s="227">
        <f>SUM(B1018:B1024)</f>
        <v>0</v>
      </c>
    </row>
    <row r="1018" spans="1:2">
      <c r="A1018" s="148" t="s">
        <v>279</v>
      </c>
      <c r="B1018" s="227"/>
    </row>
    <row r="1019" spans="1:2">
      <c r="A1019" s="148" t="s">
        <v>280</v>
      </c>
      <c r="B1019" s="227"/>
    </row>
    <row r="1020" spans="1:2">
      <c r="A1020" s="148" t="s">
        <v>281</v>
      </c>
      <c r="B1020" s="227"/>
    </row>
    <row r="1021" spans="1:2">
      <c r="A1021" s="148" t="s">
        <v>890</v>
      </c>
      <c r="B1021" s="227"/>
    </row>
    <row r="1022" spans="1:2">
      <c r="A1022" s="148" t="s">
        <v>891</v>
      </c>
      <c r="B1022" s="227"/>
    </row>
    <row r="1023" spans="1:2">
      <c r="A1023" s="148" t="s">
        <v>892</v>
      </c>
      <c r="B1023" s="227"/>
    </row>
    <row r="1024" spans="1:2">
      <c r="A1024" s="148" t="s">
        <v>893</v>
      </c>
      <c r="B1024" s="227"/>
    </row>
    <row r="1025" spans="1:2">
      <c r="A1025" s="148" t="s">
        <v>223</v>
      </c>
      <c r="B1025" s="227">
        <f>SUM(B1026:B1030)</f>
        <v>0</v>
      </c>
    </row>
    <row r="1026" spans="1:2">
      <c r="A1026" s="148" t="s">
        <v>894</v>
      </c>
      <c r="B1026" s="227"/>
    </row>
    <row r="1027" spans="1:2">
      <c r="A1027" s="148" t="s">
        <v>895</v>
      </c>
      <c r="B1027" s="227"/>
    </row>
    <row r="1028" spans="1:2">
      <c r="A1028" s="148" t="s">
        <v>896</v>
      </c>
      <c r="B1028" s="227"/>
    </row>
    <row r="1029" spans="1:2">
      <c r="A1029" s="148" t="s">
        <v>897</v>
      </c>
      <c r="B1029" s="227"/>
    </row>
    <row r="1030" spans="1:2">
      <c r="A1030" s="148" t="s">
        <v>898</v>
      </c>
      <c r="B1030" s="227"/>
    </row>
    <row r="1031" spans="1:2">
      <c r="A1031" s="148" t="s">
        <v>224</v>
      </c>
      <c r="B1031" s="225">
        <f>SUM(B1032,B1042,B1048)</f>
        <v>1789</v>
      </c>
    </row>
    <row r="1032" spans="1:2">
      <c r="A1032" s="148" t="s">
        <v>225</v>
      </c>
      <c r="B1032" s="227">
        <f>SUM(B1033:B1041)</f>
        <v>1789</v>
      </c>
    </row>
    <row r="1033" spans="1:2">
      <c r="A1033" s="148" t="s">
        <v>279</v>
      </c>
      <c r="B1033" s="228">
        <v>239</v>
      </c>
    </row>
    <row r="1034" spans="1:2">
      <c r="A1034" s="148" t="s">
        <v>280</v>
      </c>
      <c r="B1034" s="228">
        <v>50</v>
      </c>
    </row>
    <row r="1035" spans="1:2">
      <c r="A1035" s="148" t="s">
        <v>281</v>
      </c>
      <c r="B1035" s="228"/>
    </row>
    <row r="1036" spans="1:2">
      <c r="A1036" s="148" t="s">
        <v>899</v>
      </c>
      <c r="B1036" s="228"/>
    </row>
    <row r="1037" spans="1:2">
      <c r="A1037" s="148" t="s">
        <v>900</v>
      </c>
      <c r="B1037" s="228"/>
    </row>
    <row r="1038" spans="1:2">
      <c r="A1038" s="148" t="s">
        <v>901</v>
      </c>
      <c r="B1038" s="228"/>
    </row>
    <row r="1039" spans="1:2">
      <c r="A1039" s="148" t="s">
        <v>902</v>
      </c>
      <c r="B1039" s="228"/>
    </row>
    <row r="1040" spans="1:2">
      <c r="A1040" s="148" t="s">
        <v>288</v>
      </c>
      <c r="B1040" s="228"/>
    </row>
    <row r="1041" spans="1:2">
      <c r="A1041" s="148" t="s">
        <v>903</v>
      </c>
      <c r="B1041" s="228">
        <v>1500</v>
      </c>
    </row>
    <row r="1042" spans="1:2">
      <c r="A1042" s="148" t="s">
        <v>226</v>
      </c>
      <c r="B1042" s="227">
        <f>SUM(B1043:B1047)</f>
        <v>0</v>
      </c>
    </row>
    <row r="1043" spans="1:2">
      <c r="A1043" s="148" t="s">
        <v>279</v>
      </c>
      <c r="B1043" s="227"/>
    </row>
    <row r="1044" spans="1:2">
      <c r="A1044" s="148" t="s">
        <v>280</v>
      </c>
      <c r="B1044" s="227"/>
    </row>
    <row r="1045" spans="1:2">
      <c r="A1045" s="148" t="s">
        <v>281</v>
      </c>
      <c r="B1045" s="227"/>
    </row>
    <row r="1046" spans="1:2">
      <c r="A1046" s="148" t="s">
        <v>904</v>
      </c>
      <c r="B1046" s="227"/>
    </row>
    <row r="1047" spans="1:2">
      <c r="A1047" s="148" t="s">
        <v>905</v>
      </c>
      <c r="B1047" s="227"/>
    </row>
    <row r="1048" spans="1:2">
      <c r="A1048" s="148" t="s">
        <v>227</v>
      </c>
      <c r="B1048" s="227">
        <f>SUM(B1049:B1050)</f>
        <v>0</v>
      </c>
    </row>
    <row r="1049" spans="1:2">
      <c r="A1049" s="148" t="s">
        <v>906</v>
      </c>
      <c r="B1049" s="227"/>
    </row>
    <row r="1050" spans="1:2">
      <c r="A1050" s="148" t="s">
        <v>907</v>
      </c>
      <c r="B1050" s="227"/>
    </row>
    <row r="1051" spans="1:2">
      <c r="A1051" s="148" t="s">
        <v>228</v>
      </c>
      <c r="B1051" s="225">
        <f>SUM(B1052,B1059,B1069,B1075,B1078)</f>
        <v>232</v>
      </c>
    </row>
    <row r="1052" spans="1:2">
      <c r="A1052" s="148" t="s">
        <v>229</v>
      </c>
      <c r="B1052" s="227">
        <f>SUM(B1053:B1058)</f>
        <v>230</v>
      </c>
    </row>
    <row r="1053" spans="1:2">
      <c r="A1053" s="148" t="s">
        <v>279</v>
      </c>
      <c r="B1053" s="228">
        <v>230</v>
      </c>
    </row>
    <row r="1054" spans="1:2">
      <c r="A1054" s="148" t="s">
        <v>280</v>
      </c>
      <c r="B1054" s="231"/>
    </row>
    <row r="1055" spans="1:2">
      <c r="A1055" s="148" t="s">
        <v>281</v>
      </c>
      <c r="B1055" s="227"/>
    </row>
    <row r="1056" spans="1:2">
      <c r="A1056" s="148" t="s">
        <v>908</v>
      </c>
      <c r="B1056" s="227"/>
    </row>
    <row r="1057" spans="1:2">
      <c r="A1057" s="148" t="s">
        <v>288</v>
      </c>
      <c r="B1057" s="227"/>
    </row>
    <row r="1058" spans="1:2">
      <c r="A1058" s="148" t="s">
        <v>909</v>
      </c>
      <c r="B1058" s="227"/>
    </row>
    <row r="1059" spans="1:2">
      <c r="A1059" s="148" t="s">
        <v>230</v>
      </c>
      <c r="B1059" s="227">
        <f>SUM(B1060:B1068)</f>
        <v>2</v>
      </c>
    </row>
    <row r="1060" spans="1:2">
      <c r="A1060" s="148" t="s">
        <v>910</v>
      </c>
      <c r="B1060" s="227"/>
    </row>
    <row r="1061" spans="1:2">
      <c r="A1061" s="148" t="s">
        <v>911</v>
      </c>
      <c r="B1061" s="227"/>
    </row>
    <row r="1062" spans="1:2">
      <c r="A1062" s="148" t="s">
        <v>912</v>
      </c>
      <c r="B1062" s="227"/>
    </row>
    <row r="1063" spans="1:2">
      <c r="A1063" s="148" t="s">
        <v>913</v>
      </c>
      <c r="B1063" s="227"/>
    </row>
    <row r="1064" spans="1:2">
      <c r="A1064" s="148" t="s">
        <v>914</v>
      </c>
      <c r="B1064" s="227"/>
    </row>
    <row r="1065" spans="1:2">
      <c r="A1065" s="148" t="s">
        <v>915</v>
      </c>
      <c r="B1065" s="227"/>
    </row>
    <row r="1066" spans="1:2">
      <c r="A1066" s="148" t="s">
        <v>916</v>
      </c>
      <c r="B1066" s="227"/>
    </row>
    <row r="1067" spans="1:2">
      <c r="A1067" s="148" t="s">
        <v>917</v>
      </c>
      <c r="B1067" s="227"/>
    </row>
    <row r="1068" spans="1:2">
      <c r="A1068" s="148" t="s">
        <v>918</v>
      </c>
      <c r="B1068" s="230">
        <v>2</v>
      </c>
    </row>
    <row r="1069" spans="1:2">
      <c r="A1069" s="148" t="s">
        <v>231</v>
      </c>
      <c r="B1069" s="227">
        <f>SUM(B1070:B1074)</f>
        <v>0</v>
      </c>
    </row>
    <row r="1070" spans="1:2">
      <c r="A1070" s="148" t="s">
        <v>919</v>
      </c>
      <c r="B1070" s="227"/>
    </row>
    <row r="1071" spans="1:2">
      <c r="A1071" s="148" t="s">
        <v>920</v>
      </c>
      <c r="B1071" s="227"/>
    </row>
    <row r="1072" spans="1:2">
      <c r="A1072" s="148" t="s">
        <v>921</v>
      </c>
      <c r="B1072" s="227"/>
    </row>
    <row r="1073" spans="1:2">
      <c r="A1073" s="148" t="s">
        <v>922</v>
      </c>
      <c r="B1073" s="227"/>
    </row>
    <row r="1074" spans="1:2">
      <c r="A1074" s="148" t="s">
        <v>923</v>
      </c>
      <c r="B1074" s="227"/>
    </row>
    <row r="1075" spans="1:2">
      <c r="A1075" s="148" t="s">
        <v>232</v>
      </c>
      <c r="B1075" s="227">
        <f>SUM(B1076:B1077)</f>
        <v>0</v>
      </c>
    </row>
    <row r="1076" spans="1:2">
      <c r="A1076" s="148" t="s">
        <v>924</v>
      </c>
      <c r="B1076" s="227"/>
    </row>
    <row r="1077" spans="1:2">
      <c r="A1077" s="148" t="s">
        <v>925</v>
      </c>
      <c r="B1077" s="227"/>
    </row>
    <row r="1078" spans="1:2">
      <c r="A1078" s="148" t="s">
        <v>233</v>
      </c>
      <c r="B1078" s="227">
        <f>SUM(B1079,B1080)</f>
        <v>0</v>
      </c>
    </row>
    <row r="1079" spans="1:2">
      <c r="A1079" s="148" t="s">
        <v>926</v>
      </c>
      <c r="B1079" s="227"/>
    </row>
    <row r="1080" spans="1:2">
      <c r="A1080" s="148" t="s">
        <v>927</v>
      </c>
      <c r="B1080" s="227"/>
    </row>
    <row r="1081" spans="1:2">
      <c r="A1081" s="148" t="s">
        <v>234</v>
      </c>
      <c r="B1081" s="227">
        <f>SUM(B1082:B1090)</f>
        <v>0</v>
      </c>
    </row>
    <row r="1082" spans="1:2">
      <c r="A1082" s="148" t="s">
        <v>235</v>
      </c>
      <c r="B1082" s="227"/>
    </row>
    <row r="1083" spans="1:2">
      <c r="A1083" s="148" t="s">
        <v>236</v>
      </c>
      <c r="B1083" s="227"/>
    </row>
    <row r="1084" spans="1:2">
      <c r="A1084" s="148" t="s">
        <v>237</v>
      </c>
      <c r="B1084" s="227"/>
    </row>
    <row r="1085" spans="1:2">
      <c r="A1085" s="148" t="s">
        <v>238</v>
      </c>
      <c r="B1085" s="227"/>
    </row>
    <row r="1086" spans="1:2">
      <c r="A1086" s="148" t="s">
        <v>239</v>
      </c>
      <c r="B1086" s="227"/>
    </row>
    <row r="1087" spans="1:2">
      <c r="A1087" s="148" t="s">
        <v>240</v>
      </c>
      <c r="B1087" s="227"/>
    </row>
    <row r="1088" spans="1:2">
      <c r="A1088" s="148" t="s">
        <v>241</v>
      </c>
      <c r="B1088" s="227"/>
    </row>
    <row r="1089" spans="1:2">
      <c r="A1089" s="148" t="s">
        <v>242</v>
      </c>
      <c r="B1089" s="227"/>
    </row>
    <row r="1090" spans="1:2">
      <c r="A1090" s="148" t="s">
        <v>243</v>
      </c>
      <c r="B1090" s="227"/>
    </row>
    <row r="1091" spans="1:2">
      <c r="A1091" s="148" t="s">
        <v>244</v>
      </c>
      <c r="B1091" s="225">
        <f>SUM(B1092,B1119,B1134)</f>
        <v>4645</v>
      </c>
    </row>
    <row r="1092" spans="1:2">
      <c r="A1092" s="148" t="s">
        <v>245</v>
      </c>
      <c r="B1092" s="227">
        <f>SUM(B1093:B1118)</f>
        <v>4617</v>
      </c>
    </row>
    <row r="1093" spans="1:2">
      <c r="A1093" s="148" t="s">
        <v>279</v>
      </c>
      <c r="B1093" s="228">
        <v>4311</v>
      </c>
    </row>
    <row r="1094" spans="1:2">
      <c r="A1094" s="148" t="s">
        <v>280</v>
      </c>
      <c r="B1094" s="228">
        <v>90</v>
      </c>
    </row>
    <row r="1095" spans="1:2">
      <c r="A1095" s="148" t="s">
        <v>281</v>
      </c>
      <c r="B1095" s="228"/>
    </row>
    <row r="1096" spans="1:2">
      <c r="A1096" s="148" t="s">
        <v>928</v>
      </c>
      <c r="B1096" s="228">
        <v>40</v>
      </c>
    </row>
    <row r="1097" spans="1:2">
      <c r="A1097" s="148" t="s">
        <v>929</v>
      </c>
      <c r="B1097" s="228"/>
    </row>
    <row r="1098" spans="1:2">
      <c r="A1098" s="148" t="s">
        <v>930</v>
      </c>
      <c r="B1098" s="228"/>
    </row>
    <row r="1099" spans="1:2">
      <c r="A1099" s="148" t="s">
        <v>931</v>
      </c>
      <c r="B1099" s="228"/>
    </row>
    <row r="1100" spans="1:2">
      <c r="A1100" s="148" t="s">
        <v>932</v>
      </c>
      <c r="B1100" s="228"/>
    </row>
    <row r="1101" spans="1:2">
      <c r="A1101" s="148" t="s">
        <v>933</v>
      </c>
      <c r="B1101" s="228">
        <v>100</v>
      </c>
    </row>
    <row r="1102" spans="1:2">
      <c r="A1102" s="148" t="s">
        <v>934</v>
      </c>
      <c r="B1102" s="228">
        <v>15</v>
      </c>
    </row>
    <row r="1103" spans="1:2">
      <c r="A1103" s="148" t="s">
        <v>935</v>
      </c>
      <c r="B1103" s="228"/>
    </row>
    <row r="1104" spans="1:2">
      <c r="A1104" s="148" t="s">
        <v>936</v>
      </c>
      <c r="B1104" s="228"/>
    </row>
    <row r="1105" spans="1:2">
      <c r="A1105" s="148" t="s">
        <v>937</v>
      </c>
      <c r="B1105" s="228"/>
    </row>
    <row r="1106" spans="1:2">
      <c r="A1106" s="148" t="s">
        <v>938</v>
      </c>
      <c r="B1106" s="228"/>
    </row>
    <row r="1107" spans="1:2">
      <c r="A1107" s="148" t="s">
        <v>939</v>
      </c>
      <c r="B1107" s="228"/>
    </row>
    <row r="1108" spans="1:2">
      <c r="A1108" s="148" t="s">
        <v>940</v>
      </c>
      <c r="B1108" s="228"/>
    </row>
    <row r="1109" spans="1:2">
      <c r="A1109" s="148" t="s">
        <v>941</v>
      </c>
      <c r="B1109" s="228"/>
    </row>
    <row r="1110" spans="1:2">
      <c r="A1110" s="148" t="s">
        <v>942</v>
      </c>
      <c r="B1110" s="228"/>
    </row>
    <row r="1111" spans="1:2">
      <c r="A1111" s="148" t="s">
        <v>943</v>
      </c>
      <c r="B1111" s="230"/>
    </row>
    <row r="1112" spans="1:2">
      <c r="A1112" s="148" t="s">
        <v>944</v>
      </c>
      <c r="B1112" s="230"/>
    </row>
    <row r="1113" spans="1:2">
      <c r="A1113" s="148" t="s">
        <v>945</v>
      </c>
      <c r="B1113" s="230"/>
    </row>
    <row r="1114" spans="1:2">
      <c r="A1114" s="148" t="s">
        <v>946</v>
      </c>
      <c r="B1114" s="230"/>
    </row>
    <row r="1115" spans="1:2">
      <c r="A1115" s="148" t="s">
        <v>947</v>
      </c>
      <c r="B1115" s="230"/>
    </row>
    <row r="1116" spans="1:2">
      <c r="A1116" s="148" t="s">
        <v>948</v>
      </c>
      <c r="B1116" s="230"/>
    </row>
    <row r="1117" spans="1:2">
      <c r="A1117" s="148" t="s">
        <v>288</v>
      </c>
      <c r="B1117" s="230"/>
    </row>
    <row r="1118" spans="1:2">
      <c r="A1118" s="148" t="s">
        <v>949</v>
      </c>
      <c r="B1118" s="230">
        <v>61</v>
      </c>
    </row>
    <row r="1119" spans="1:2">
      <c r="A1119" s="148" t="s">
        <v>246</v>
      </c>
      <c r="B1119" s="227">
        <f>SUM(B1120:B1134)</f>
        <v>28</v>
      </c>
    </row>
    <row r="1120" spans="1:2">
      <c r="A1120" s="148" t="s">
        <v>279</v>
      </c>
      <c r="B1120" s="227"/>
    </row>
    <row r="1121" spans="1:2">
      <c r="A1121" s="148" t="s">
        <v>280</v>
      </c>
      <c r="B1121" s="228">
        <v>28</v>
      </c>
    </row>
    <row r="1122" spans="1:2">
      <c r="A1122" s="148" t="s">
        <v>281</v>
      </c>
      <c r="B1122" s="227"/>
    </row>
    <row r="1123" spans="1:2">
      <c r="A1123" s="148" t="s">
        <v>950</v>
      </c>
      <c r="B1123" s="227"/>
    </row>
    <row r="1124" spans="1:2">
      <c r="A1124" s="148" t="s">
        <v>951</v>
      </c>
      <c r="B1124" s="227"/>
    </row>
    <row r="1125" spans="1:2">
      <c r="A1125" s="148" t="s">
        <v>952</v>
      </c>
      <c r="B1125" s="227"/>
    </row>
    <row r="1126" spans="1:2">
      <c r="A1126" s="148" t="s">
        <v>953</v>
      </c>
      <c r="B1126" s="227"/>
    </row>
    <row r="1127" spans="1:2">
      <c r="A1127" s="148" t="s">
        <v>954</v>
      </c>
      <c r="B1127" s="227"/>
    </row>
    <row r="1128" spans="1:2">
      <c r="A1128" s="148" t="s">
        <v>955</v>
      </c>
      <c r="B1128" s="227"/>
    </row>
    <row r="1129" spans="1:2">
      <c r="A1129" s="148" t="s">
        <v>956</v>
      </c>
      <c r="B1129" s="227"/>
    </row>
    <row r="1130" spans="1:2">
      <c r="A1130" s="148" t="s">
        <v>957</v>
      </c>
      <c r="B1130" s="227"/>
    </row>
    <row r="1131" spans="1:2">
      <c r="A1131" s="148" t="s">
        <v>958</v>
      </c>
      <c r="B1131" s="227"/>
    </row>
    <row r="1132" spans="1:2">
      <c r="A1132" s="148" t="s">
        <v>959</v>
      </c>
      <c r="B1132" s="227"/>
    </row>
    <row r="1133" spans="1:2">
      <c r="A1133" s="148" t="s">
        <v>960</v>
      </c>
      <c r="B1133" s="227"/>
    </row>
    <row r="1134" spans="1:2">
      <c r="A1134" s="148" t="s">
        <v>247</v>
      </c>
      <c r="B1134" s="227"/>
    </row>
    <row r="1135" spans="1:2">
      <c r="A1135" s="148" t="s">
        <v>248</v>
      </c>
      <c r="B1135" s="225">
        <f>SUM(B1136,B1147,B1151)</f>
        <v>7039</v>
      </c>
    </row>
    <row r="1136" spans="1:2">
      <c r="A1136" s="148" t="s">
        <v>249</v>
      </c>
      <c r="B1136" s="227">
        <f>SUM(B1137:B1146)</f>
        <v>7039</v>
      </c>
    </row>
    <row r="1137" spans="1:2">
      <c r="A1137" s="148" t="s">
        <v>961</v>
      </c>
      <c r="B1137" s="231"/>
    </row>
    <row r="1138" spans="1:2">
      <c r="A1138" s="148" t="s">
        <v>962</v>
      </c>
      <c r="B1138" s="231"/>
    </row>
    <row r="1139" spans="1:2">
      <c r="A1139" s="148" t="s">
        <v>963</v>
      </c>
      <c r="B1139" s="228">
        <v>4631</v>
      </c>
    </row>
    <row r="1140" spans="1:2">
      <c r="A1140" s="148" t="s">
        <v>964</v>
      </c>
      <c r="B1140" s="228"/>
    </row>
    <row r="1141" spans="1:2">
      <c r="A1141" s="148" t="s">
        <v>965</v>
      </c>
      <c r="B1141" s="228">
        <v>2408</v>
      </c>
    </row>
    <row r="1142" spans="1:2">
      <c r="A1142" s="148" t="s">
        <v>966</v>
      </c>
      <c r="B1142" s="231"/>
    </row>
    <row r="1143" spans="1:2">
      <c r="A1143" s="148" t="s">
        <v>967</v>
      </c>
      <c r="B1143" s="231"/>
    </row>
    <row r="1144" spans="1:2">
      <c r="A1144" s="148" t="s">
        <v>968</v>
      </c>
      <c r="B1144" s="231"/>
    </row>
    <row r="1145" spans="1:2">
      <c r="A1145" s="148" t="s">
        <v>969</v>
      </c>
      <c r="B1145" s="227"/>
    </row>
    <row r="1146" spans="1:2">
      <c r="A1146" s="148" t="s">
        <v>970</v>
      </c>
      <c r="B1146" s="227"/>
    </row>
    <row r="1147" spans="1:2">
      <c r="A1147" s="148" t="s">
        <v>250</v>
      </c>
      <c r="B1147" s="227"/>
    </row>
    <row r="1148" spans="1:2">
      <c r="A1148" s="148" t="s">
        <v>971</v>
      </c>
      <c r="B1148" s="227"/>
    </row>
    <row r="1149" spans="1:2">
      <c r="A1149" s="148" t="s">
        <v>972</v>
      </c>
      <c r="B1149" s="227"/>
    </row>
    <row r="1150" spans="1:2">
      <c r="A1150" s="148" t="s">
        <v>973</v>
      </c>
      <c r="B1150" s="227"/>
    </row>
    <row r="1151" spans="1:2">
      <c r="A1151" s="148" t="s">
        <v>251</v>
      </c>
      <c r="B1151" s="227">
        <f>SUM(B1152:B1154)</f>
        <v>0</v>
      </c>
    </row>
    <row r="1152" spans="1:2">
      <c r="A1152" s="148" t="s">
        <v>974</v>
      </c>
      <c r="B1152" s="227"/>
    </row>
    <row r="1153" spans="1:2">
      <c r="A1153" s="148" t="s">
        <v>975</v>
      </c>
      <c r="B1153" s="227"/>
    </row>
    <row r="1154" spans="1:2">
      <c r="A1154" s="148" t="s">
        <v>976</v>
      </c>
      <c r="B1154" s="227"/>
    </row>
    <row r="1155" spans="1:2">
      <c r="A1155" s="148" t="s">
        <v>252</v>
      </c>
      <c r="B1155" s="225">
        <f>SUM(B1156,B1174,B1180,B1186)</f>
        <v>361</v>
      </c>
    </row>
    <row r="1156" spans="1:2">
      <c r="A1156" s="148" t="s">
        <v>253</v>
      </c>
      <c r="B1156" s="227">
        <f>SUM(B1158:B1173)</f>
        <v>361</v>
      </c>
    </row>
    <row r="1157" spans="1:2">
      <c r="A1157" s="148" t="s">
        <v>279</v>
      </c>
      <c r="B1157" s="240"/>
    </row>
    <row r="1158" spans="1:2">
      <c r="A1158" s="148" t="s">
        <v>280</v>
      </c>
      <c r="B1158" s="228">
        <v>50</v>
      </c>
    </row>
    <row r="1159" spans="1:2">
      <c r="A1159" s="148" t="s">
        <v>281</v>
      </c>
      <c r="B1159" s="231"/>
    </row>
    <row r="1160" spans="1:2">
      <c r="A1160" s="148" t="s">
        <v>977</v>
      </c>
      <c r="B1160" s="231"/>
    </row>
    <row r="1161" spans="1:2">
      <c r="A1161" s="148" t="s">
        <v>978</v>
      </c>
      <c r="B1161" s="231"/>
    </row>
    <row r="1162" spans="1:2">
      <c r="A1162" s="148" t="s">
        <v>979</v>
      </c>
      <c r="B1162" s="231"/>
    </row>
    <row r="1163" spans="1:2">
      <c r="A1163" s="148" t="s">
        <v>980</v>
      </c>
      <c r="B1163" s="231"/>
    </row>
    <row r="1164" spans="1:2">
      <c r="A1164" s="148" t="s">
        <v>981</v>
      </c>
      <c r="B1164" s="231"/>
    </row>
    <row r="1165" spans="1:2">
      <c r="A1165" s="148" t="s">
        <v>982</v>
      </c>
      <c r="B1165" s="231"/>
    </row>
    <row r="1166" spans="1:2">
      <c r="A1166" s="148" t="s">
        <v>983</v>
      </c>
      <c r="B1166" s="231"/>
    </row>
    <row r="1167" spans="1:2">
      <c r="A1167" s="148" t="s">
        <v>984</v>
      </c>
      <c r="B1167" s="228">
        <v>123</v>
      </c>
    </row>
    <row r="1168" spans="1:2">
      <c r="A1168" s="148" t="s">
        <v>985</v>
      </c>
      <c r="B1168" s="231"/>
    </row>
    <row r="1169" spans="1:2">
      <c r="A1169" s="148" t="s">
        <v>986</v>
      </c>
      <c r="B1169" s="231"/>
    </row>
    <row r="1170" spans="1:2">
      <c r="A1170" s="148" t="s">
        <v>987</v>
      </c>
      <c r="B1170" s="227"/>
    </row>
    <row r="1171" spans="1:2">
      <c r="A1171" s="148" t="s">
        <v>988</v>
      </c>
      <c r="B1171" s="227"/>
    </row>
    <row r="1172" spans="1:2">
      <c r="A1172" s="148" t="s">
        <v>288</v>
      </c>
      <c r="B1172" s="227"/>
    </row>
    <row r="1173" spans="1:2">
      <c r="A1173" s="148" t="s">
        <v>989</v>
      </c>
      <c r="B1173" s="230">
        <v>188</v>
      </c>
    </row>
    <row r="1174" spans="1:2">
      <c r="A1174" s="148" t="s">
        <v>254</v>
      </c>
      <c r="B1174" s="227">
        <f>SUM(B1175:B1179)</f>
        <v>0</v>
      </c>
    </row>
    <row r="1175" spans="1:2">
      <c r="A1175" s="148" t="s">
        <v>990</v>
      </c>
      <c r="B1175" s="227"/>
    </row>
    <row r="1176" spans="1:2">
      <c r="A1176" s="148" t="s">
        <v>991</v>
      </c>
      <c r="B1176" s="227"/>
    </row>
    <row r="1177" spans="1:2">
      <c r="A1177" s="148" t="s">
        <v>992</v>
      </c>
      <c r="B1177" s="227"/>
    </row>
    <row r="1178" spans="1:2">
      <c r="A1178" s="148" t="s">
        <v>993</v>
      </c>
      <c r="B1178" s="227"/>
    </row>
    <row r="1179" spans="1:2">
      <c r="A1179" s="148" t="s">
        <v>994</v>
      </c>
      <c r="B1179" s="227"/>
    </row>
    <row r="1180" spans="1:2">
      <c r="A1180" s="148" t="s">
        <v>255</v>
      </c>
      <c r="B1180" s="227">
        <f>SUM(B1181:B1185)</f>
        <v>0</v>
      </c>
    </row>
    <row r="1181" spans="1:2">
      <c r="A1181" s="148" t="s">
        <v>995</v>
      </c>
      <c r="B1181" s="227"/>
    </row>
    <row r="1182" spans="1:2">
      <c r="A1182" s="148" t="s">
        <v>996</v>
      </c>
      <c r="B1182" s="227"/>
    </row>
    <row r="1183" spans="1:2">
      <c r="A1183" s="148" t="s">
        <v>997</v>
      </c>
      <c r="B1183" s="227"/>
    </row>
    <row r="1184" spans="1:2">
      <c r="A1184" s="148" t="s">
        <v>998</v>
      </c>
      <c r="B1184" s="227"/>
    </row>
    <row r="1185" spans="1:2">
      <c r="A1185" s="148" t="s">
        <v>999</v>
      </c>
      <c r="B1185" s="227"/>
    </row>
    <row r="1186" spans="1:2">
      <c r="A1186" s="148" t="s">
        <v>256</v>
      </c>
      <c r="B1186" s="227">
        <f>SUM(B1187:B1198)</f>
        <v>0</v>
      </c>
    </row>
    <row r="1187" spans="1:2">
      <c r="A1187" s="148" t="s">
        <v>1000</v>
      </c>
      <c r="B1187" s="227"/>
    </row>
    <row r="1188" spans="1:2">
      <c r="A1188" s="148" t="s">
        <v>1001</v>
      </c>
      <c r="B1188" s="227"/>
    </row>
    <row r="1189" spans="1:2">
      <c r="A1189" s="148" t="s">
        <v>1002</v>
      </c>
      <c r="B1189" s="227"/>
    </row>
    <row r="1190" spans="1:2">
      <c r="A1190" s="148" t="s">
        <v>1003</v>
      </c>
      <c r="B1190" s="227"/>
    </row>
    <row r="1191" spans="1:2">
      <c r="A1191" s="148" t="s">
        <v>1004</v>
      </c>
      <c r="B1191" s="227"/>
    </row>
    <row r="1192" spans="1:2">
      <c r="A1192" s="148" t="s">
        <v>1005</v>
      </c>
      <c r="B1192" s="227"/>
    </row>
    <row r="1193" spans="1:2">
      <c r="A1193" s="148" t="s">
        <v>1006</v>
      </c>
      <c r="B1193" s="227"/>
    </row>
    <row r="1194" spans="1:2">
      <c r="A1194" s="148" t="s">
        <v>1007</v>
      </c>
      <c r="B1194" s="227"/>
    </row>
    <row r="1195" spans="1:2">
      <c r="A1195" s="148" t="s">
        <v>1008</v>
      </c>
      <c r="B1195" s="227"/>
    </row>
    <row r="1196" spans="1:2">
      <c r="A1196" s="148" t="s">
        <v>1009</v>
      </c>
      <c r="B1196" s="227"/>
    </row>
    <row r="1197" spans="1:2">
      <c r="A1197" s="148" t="s">
        <v>1010</v>
      </c>
      <c r="B1197" s="227"/>
    </row>
    <row r="1198" spans="1:2">
      <c r="A1198" s="148" t="s">
        <v>1011</v>
      </c>
      <c r="B1198" s="227"/>
    </row>
    <row r="1199" spans="1:2">
      <c r="A1199" s="148" t="s">
        <v>257</v>
      </c>
      <c r="B1199" s="225">
        <f>SUM(B1200,B1212,B1218,B1224,B1232,B1245,B1249,B1253)</f>
        <v>1760</v>
      </c>
    </row>
    <row r="1200" spans="1:2">
      <c r="A1200" s="148" t="s">
        <v>258</v>
      </c>
      <c r="B1200" s="227">
        <f>SUM(B1201:B1211)</f>
        <v>725</v>
      </c>
    </row>
    <row r="1201" spans="1:2">
      <c r="A1201" s="148" t="s">
        <v>279</v>
      </c>
      <c r="B1201" s="228">
        <v>570</v>
      </c>
    </row>
    <row r="1202" spans="1:2">
      <c r="A1202" s="148" t="s">
        <v>280</v>
      </c>
      <c r="B1202" s="228">
        <v>105</v>
      </c>
    </row>
    <row r="1203" spans="1:2">
      <c r="A1203" s="148" t="s">
        <v>281</v>
      </c>
      <c r="B1203" s="228"/>
    </row>
    <row r="1204" spans="1:2">
      <c r="A1204" s="148" t="s">
        <v>1012</v>
      </c>
      <c r="B1204" s="228"/>
    </row>
    <row r="1205" spans="1:2">
      <c r="A1205" s="148" t="s">
        <v>1013</v>
      </c>
      <c r="B1205" s="228"/>
    </row>
    <row r="1206" spans="1:2">
      <c r="A1206" s="148" t="s">
        <v>1014</v>
      </c>
      <c r="B1206" s="228"/>
    </row>
    <row r="1207" spans="1:2">
      <c r="A1207" s="148" t="s">
        <v>1015</v>
      </c>
      <c r="B1207" s="228"/>
    </row>
    <row r="1208" spans="1:2">
      <c r="A1208" s="148" t="s">
        <v>1016</v>
      </c>
      <c r="B1208" s="228"/>
    </row>
    <row r="1209" spans="1:2">
      <c r="A1209" s="148" t="s">
        <v>1017</v>
      </c>
      <c r="B1209" s="228">
        <v>50</v>
      </c>
    </row>
    <row r="1210" spans="1:2">
      <c r="A1210" s="148" t="s">
        <v>288</v>
      </c>
      <c r="B1210" s="228"/>
    </row>
    <row r="1211" spans="1:2">
      <c r="A1211" s="148" t="s">
        <v>1018</v>
      </c>
      <c r="B1211" s="228"/>
    </row>
    <row r="1212" spans="1:2">
      <c r="A1212" s="148" t="s">
        <v>259</v>
      </c>
      <c r="B1212" s="227">
        <f>SUM(B1213:B1217)</f>
        <v>285</v>
      </c>
    </row>
    <row r="1213" spans="1:2">
      <c r="A1213" s="148" t="s">
        <v>279</v>
      </c>
      <c r="B1213" s="227"/>
    </row>
    <row r="1214" spans="1:2">
      <c r="A1214" s="148" t="s">
        <v>280</v>
      </c>
      <c r="B1214" s="227"/>
    </row>
    <row r="1215" spans="1:2">
      <c r="A1215" s="148" t="s">
        <v>281</v>
      </c>
      <c r="B1215" s="227"/>
    </row>
    <row r="1216" spans="1:2">
      <c r="A1216" s="148" t="s">
        <v>1019</v>
      </c>
      <c r="B1216" s="227"/>
    </row>
    <row r="1217" spans="1:2">
      <c r="A1217" s="148" t="s">
        <v>1020</v>
      </c>
      <c r="B1217" s="230">
        <v>285</v>
      </c>
    </row>
    <row r="1218" spans="1:2">
      <c r="A1218" s="148" t="s">
        <v>260</v>
      </c>
      <c r="B1218" s="227">
        <f>SUM(B1219:B1223)</f>
        <v>0</v>
      </c>
    </row>
    <row r="1219" spans="1:2">
      <c r="A1219" s="148" t="s">
        <v>279</v>
      </c>
      <c r="B1219" s="227"/>
    </row>
    <row r="1220" spans="1:2">
      <c r="A1220" s="148" t="s">
        <v>280</v>
      </c>
      <c r="B1220" s="227"/>
    </row>
    <row r="1221" spans="1:2">
      <c r="A1221" s="148" t="s">
        <v>281</v>
      </c>
      <c r="B1221" s="227"/>
    </row>
    <row r="1222" spans="1:2">
      <c r="A1222" s="148" t="s">
        <v>1021</v>
      </c>
      <c r="B1222" s="227"/>
    </row>
    <row r="1223" spans="1:2">
      <c r="A1223" s="148" t="s">
        <v>1022</v>
      </c>
      <c r="B1223" s="227"/>
    </row>
    <row r="1224" spans="1:2">
      <c r="A1224" s="148" t="s">
        <v>261</v>
      </c>
      <c r="B1224" s="227">
        <f>SUM(B1225:B1231)</f>
        <v>0</v>
      </c>
    </row>
    <row r="1225" spans="1:2">
      <c r="A1225" s="148" t="s">
        <v>279</v>
      </c>
      <c r="B1225" s="227"/>
    </row>
    <row r="1226" spans="1:2">
      <c r="A1226" s="148" t="s">
        <v>280</v>
      </c>
      <c r="B1226" s="227"/>
    </row>
    <row r="1227" spans="1:2">
      <c r="A1227" s="148" t="s">
        <v>281</v>
      </c>
      <c r="B1227" s="227"/>
    </row>
    <row r="1228" spans="1:2">
      <c r="A1228" s="148" t="s">
        <v>1023</v>
      </c>
      <c r="B1228" s="227"/>
    </row>
    <row r="1229" spans="1:2">
      <c r="A1229" s="148" t="s">
        <v>1024</v>
      </c>
      <c r="B1229" s="227"/>
    </row>
    <row r="1230" spans="1:2">
      <c r="A1230" s="148" t="s">
        <v>288</v>
      </c>
      <c r="B1230" s="227"/>
    </row>
    <row r="1231" spans="1:2">
      <c r="A1231" s="148" t="s">
        <v>1025</v>
      </c>
      <c r="B1231" s="227"/>
    </row>
    <row r="1232" spans="1:2">
      <c r="A1232" s="148" t="s">
        <v>262</v>
      </c>
      <c r="B1232" s="227">
        <f>SUM(B1233:B1244)</f>
        <v>0</v>
      </c>
    </row>
    <row r="1233" spans="1:2">
      <c r="A1233" s="148" t="s">
        <v>279</v>
      </c>
      <c r="B1233" s="227"/>
    </row>
    <row r="1234" spans="1:2">
      <c r="A1234" s="148" t="s">
        <v>280</v>
      </c>
      <c r="B1234" s="227"/>
    </row>
    <row r="1235" spans="1:2">
      <c r="A1235" s="148" t="s">
        <v>281</v>
      </c>
      <c r="B1235" s="227"/>
    </row>
    <row r="1236" spans="1:2">
      <c r="A1236" s="148" t="s">
        <v>1026</v>
      </c>
      <c r="B1236" s="227"/>
    </row>
    <row r="1237" spans="1:2">
      <c r="A1237" s="148" t="s">
        <v>1027</v>
      </c>
      <c r="B1237" s="227"/>
    </row>
    <row r="1238" spans="1:2">
      <c r="A1238" s="148" t="s">
        <v>1028</v>
      </c>
      <c r="B1238" s="227"/>
    </row>
    <row r="1239" spans="1:2">
      <c r="A1239" s="148" t="s">
        <v>1029</v>
      </c>
      <c r="B1239" s="227"/>
    </row>
    <row r="1240" spans="1:2">
      <c r="A1240" s="148" t="s">
        <v>1030</v>
      </c>
      <c r="B1240" s="227"/>
    </row>
    <row r="1241" spans="1:2">
      <c r="A1241" s="148" t="s">
        <v>1031</v>
      </c>
      <c r="B1241" s="227"/>
    </row>
    <row r="1242" spans="1:2">
      <c r="A1242" s="148" t="s">
        <v>1032</v>
      </c>
      <c r="B1242" s="227"/>
    </row>
    <row r="1243" spans="1:2">
      <c r="A1243" s="148" t="s">
        <v>1033</v>
      </c>
      <c r="B1243" s="227"/>
    </row>
    <row r="1244" spans="1:2">
      <c r="A1244" s="148" t="s">
        <v>1034</v>
      </c>
      <c r="B1244" s="227"/>
    </row>
    <row r="1245" spans="1:2">
      <c r="A1245" s="148" t="s">
        <v>263</v>
      </c>
      <c r="B1245" s="227">
        <f>SUM(B1246:B1248)</f>
        <v>0</v>
      </c>
    </row>
    <row r="1246" spans="1:2">
      <c r="A1246" s="148" t="s">
        <v>1035</v>
      </c>
      <c r="B1246" s="227"/>
    </row>
    <row r="1247" spans="1:2">
      <c r="A1247" s="148" t="s">
        <v>1036</v>
      </c>
      <c r="B1247" s="227"/>
    </row>
    <row r="1248" spans="1:2">
      <c r="A1248" s="148" t="s">
        <v>1037</v>
      </c>
      <c r="B1248" s="227"/>
    </row>
    <row r="1249" spans="1:2">
      <c r="A1249" s="148" t="s">
        <v>264</v>
      </c>
      <c r="B1249" s="227">
        <f>SUM(B1250:B1252)</f>
        <v>0</v>
      </c>
    </row>
    <row r="1250" spans="1:2">
      <c r="A1250" s="148" t="s">
        <v>1038</v>
      </c>
      <c r="B1250" s="227"/>
    </row>
    <row r="1251" spans="1:2">
      <c r="A1251" s="148" t="s">
        <v>1039</v>
      </c>
      <c r="B1251" s="227"/>
    </row>
    <row r="1252" spans="1:2">
      <c r="A1252" s="148" t="s">
        <v>1040</v>
      </c>
      <c r="B1252" s="227"/>
    </row>
    <row r="1253" spans="1:2">
      <c r="A1253" s="148" t="s">
        <v>265</v>
      </c>
      <c r="B1253" s="227">
        <v>750</v>
      </c>
    </row>
    <row r="1254" spans="1:2">
      <c r="A1254" s="148" t="s">
        <v>1041</v>
      </c>
      <c r="B1254" s="225">
        <v>3000</v>
      </c>
    </row>
    <row r="1255" spans="1:2">
      <c r="A1255" s="148" t="s">
        <v>1042</v>
      </c>
      <c r="B1255" s="225">
        <f>B1256</f>
        <v>17860</v>
      </c>
    </row>
    <row r="1256" spans="1:2">
      <c r="A1256" s="148" t="s">
        <v>1043</v>
      </c>
      <c r="B1256" s="227">
        <f>SUM(B1257:B1260)</f>
        <v>17860</v>
      </c>
    </row>
    <row r="1257" spans="1:2">
      <c r="A1257" s="148" t="s">
        <v>1044</v>
      </c>
      <c r="B1257" s="230">
        <v>17860</v>
      </c>
    </row>
    <row r="1258" spans="1:2">
      <c r="A1258" s="148" t="s">
        <v>1045</v>
      </c>
      <c r="B1258" s="227"/>
    </row>
    <row r="1259" spans="1:2">
      <c r="A1259" s="148" t="s">
        <v>1046</v>
      </c>
      <c r="B1259" s="227"/>
    </row>
    <row r="1260" spans="1:2">
      <c r="A1260" s="148" t="s">
        <v>1047</v>
      </c>
      <c r="B1260" s="227"/>
    </row>
    <row r="1261" spans="1:2">
      <c r="A1261" s="148" t="s">
        <v>1048</v>
      </c>
      <c r="B1261" s="227">
        <f>B1262</f>
        <v>0</v>
      </c>
    </row>
    <row r="1262" spans="1:2">
      <c r="A1262" s="148" t="s">
        <v>1049</v>
      </c>
      <c r="B1262" s="227"/>
    </row>
    <row r="1263" spans="1:2">
      <c r="A1263" s="148" t="s">
        <v>1050</v>
      </c>
      <c r="B1263" s="227">
        <f>SUM(B1264:B1265)</f>
        <v>0</v>
      </c>
    </row>
    <row r="1264" spans="1:2">
      <c r="A1264" s="148" t="s">
        <v>1051</v>
      </c>
      <c r="B1264" s="227"/>
    </row>
    <row r="1265" spans="1:2">
      <c r="A1265" s="148" t="s">
        <v>243</v>
      </c>
      <c r="B1265" s="227"/>
    </row>
    <row r="1266" spans="1:2">
      <c r="A1266" s="148"/>
      <c r="B1266" s="227"/>
    </row>
    <row r="1267" spans="1:2">
      <c r="A1267" s="148"/>
      <c r="B1267" s="227"/>
    </row>
    <row r="1268" spans="1:2">
      <c r="A1268" s="151" t="s">
        <v>1052</v>
      </c>
      <c r="B1268" s="225">
        <f>SUM(B5,B234,B238,B250,B340,B391,B447,B504,B629,B699,B773,B792,B903,B967,B1031,B1051,B1081,B1091,B1135,B1155,B1199,B1254,B1255,B1261,B1263)</f>
        <v>403272</v>
      </c>
    </row>
  </sheetData>
  <mergeCells count="1">
    <mergeCell ref="A2:B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
  <sheetViews>
    <sheetView showZeros="0" zoomScale="85" zoomScaleNormal="85" workbookViewId="0">
      <selection activeCell="P22" sqref="P22"/>
    </sheetView>
  </sheetViews>
  <sheetFormatPr defaultColWidth="9" defaultRowHeight="13.5" outlineLevelCol="2"/>
  <cols>
    <col min="1" max="1" width="22.75" style="202" customWidth="1"/>
    <col min="2" max="2" width="42.25" style="202" customWidth="1"/>
    <col min="3" max="3" width="26.5" style="203" customWidth="1"/>
    <col min="4" max="16384" width="9" style="202"/>
  </cols>
  <sheetData>
    <row r="1" customHeight="1" spans="1:1">
      <c r="A1" s="201" t="s">
        <v>1053</v>
      </c>
    </row>
    <row r="2" ht="20.25" customHeight="1" spans="1:3">
      <c r="A2" s="204" t="s">
        <v>1054</v>
      </c>
      <c r="B2" s="204"/>
      <c r="C2" s="205"/>
    </row>
    <row r="3" ht="20.25" customHeight="1" spans="1:3">
      <c r="A3" s="206"/>
      <c r="B3" s="206"/>
      <c r="C3" s="207"/>
    </row>
    <row r="4" customHeight="1" spans="3:3">
      <c r="C4" s="203" t="s">
        <v>33</v>
      </c>
    </row>
    <row r="5" ht="20.25" customHeight="1" spans="1:3">
      <c r="A5" s="208" t="s">
        <v>1055</v>
      </c>
      <c r="B5" s="208" t="s">
        <v>1056</v>
      </c>
      <c r="C5" s="209" t="s">
        <v>1057</v>
      </c>
    </row>
    <row r="6" ht="20.25" customHeight="1" spans="1:3">
      <c r="A6" s="210" t="s">
        <v>1058</v>
      </c>
      <c r="B6" s="211"/>
      <c r="C6" s="212">
        <f>C7+C12+C23+C48</f>
        <v>123124</v>
      </c>
    </row>
    <row r="7" s="201" customFormat="1" ht="20.25" customHeight="1" spans="1:3">
      <c r="A7" s="213" t="s">
        <v>1059</v>
      </c>
      <c r="B7" s="214" t="s">
        <v>1060</v>
      </c>
      <c r="C7" s="215">
        <f>SUM(C8:C11)</f>
        <v>106754</v>
      </c>
    </row>
    <row r="8" ht="20.25" customHeight="1" spans="1:3">
      <c r="A8" s="216" t="s">
        <v>1061</v>
      </c>
      <c r="B8" s="217" t="s">
        <v>1062</v>
      </c>
      <c r="C8" s="212">
        <v>76384</v>
      </c>
    </row>
    <row r="9" ht="20.25" customHeight="1" spans="1:3">
      <c r="A9" s="216" t="s">
        <v>1063</v>
      </c>
      <c r="B9" s="217" t="s">
        <v>1064</v>
      </c>
      <c r="C9" s="212">
        <v>19459</v>
      </c>
    </row>
    <row r="10" ht="20.25" customHeight="1" spans="1:3">
      <c r="A10" s="216" t="s">
        <v>1065</v>
      </c>
      <c r="B10" s="217" t="s">
        <v>1066</v>
      </c>
      <c r="C10" s="212">
        <v>9078</v>
      </c>
    </row>
    <row r="11" ht="20.25" customHeight="1" spans="1:3">
      <c r="A11" s="216" t="s">
        <v>1067</v>
      </c>
      <c r="B11" s="217" t="s">
        <v>1068</v>
      </c>
      <c r="C11" s="218">
        <v>1833</v>
      </c>
    </row>
    <row r="12" ht="20.25" customHeight="1" spans="1:3">
      <c r="A12" s="213" t="s">
        <v>1069</v>
      </c>
      <c r="B12" s="214" t="s">
        <v>1070</v>
      </c>
      <c r="C12" s="215">
        <v>13982</v>
      </c>
    </row>
    <row r="13" ht="20.25" customHeight="1" spans="1:3">
      <c r="A13" s="216" t="s">
        <v>1071</v>
      </c>
      <c r="B13" s="217" t="s">
        <v>1072</v>
      </c>
      <c r="C13" s="212">
        <v>6001</v>
      </c>
    </row>
    <row r="14" ht="20.25" customHeight="1" spans="1:3">
      <c r="A14" s="216" t="s">
        <v>1073</v>
      </c>
      <c r="B14" s="217" t="s">
        <v>1074</v>
      </c>
      <c r="C14" s="212">
        <v>911</v>
      </c>
    </row>
    <row r="15" ht="20.25" customHeight="1" spans="1:3">
      <c r="A15" s="216" t="s">
        <v>1075</v>
      </c>
      <c r="B15" s="217" t="s">
        <v>1076</v>
      </c>
      <c r="C15" s="212"/>
    </row>
    <row r="16" ht="20.25" customHeight="1" spans="1:3">
      <c r="A16" s="216" t="s">
        <v>1077</v>
      </c>
      <c r="B16" s="217" t="s">
        <v>1078</v>
      </c>
      <c r="C16" s="212"/>
    </row>
    <row r="17" s="201" customFormat="1" ht="20.25" customHeight="1" spans="1:3">
      <c r="A17" s="216" t="s">
        <v>1079</v>
      </c>
      <c r="B17" s="217" t="s">
        <v>1080</v>
      </c>
      <c r="C17" s="215"/>
    </row>
    <row r="18" ht="20.25" customHeight="1" spans="1:3">
      <c r="A18" s="216" t="s">
        <v>1081</v>
      </c>
      <c r="B18" s="217" t="s">
        <v>1082</v>
      </c>
      <c r="C18" s="212">
        <v>2450</v>
      </c>
    </row>
    <row r="19" ht="20.25" customHeight="1" spans="1:3">
      <c r="A19" s="216" t="s">
        <v>1083</v>
      </c>
      <c r="B19" s="217" t="s">
        <v>1084</v>
      </c>
      <c r="C19" s="212"/>
    </row>
    <row r="20" ht="20.25" customHeight="1" spans="1:3">
      <c r="A20" s="216" t="s">
        <v>1085</v>
      </c>
      <c r="B20" s="217" t="s">
        <v>1086</v>
      </c>
      <c r="C20" s="212">
        <v>1450</v>
      </c>
    </row>
    <row r="21" ht="20.25" customHeight="1" spans="1:3">
      <c r="A21" s="216" t="s">
        <v>1087</v>
      </c>
      <c r="B21" s="217" t="s">
        <v>1088</v>
      </c>
      <c r="C21" s="212">
        <v>372</v>
      </c>
    </row>
    <row r="22" ht="20.25" customHeight="1" spans="1:3">
      <c r="A22" s="216" t="s">
        <v>1089</v>
      </c>
      <c r="B22" s="217" t="s">
        <v>1090</v>
      </c>
      <c r="C22" s="212">
        <v>2798</v>
      </c>
    </row>
    <row r="23" ht="20.25" customHeight="1" spans="1:3">
      <c r="A23" s="213" t="s">
        <v>1091</v>
      </c>
      <c r="B23" s="214" t="s">
        <v>1092</v>
      </c>
      <c r="C23" s="215">
        <v>1390</v>
      </c>
    </row>
    <row r="24" ht="20.25" customHeight="1" spans="1:3">
      <c r="A24" s="216" t="s">
        <v>1093</v>
      </c>
      <c r="B24" s="217" t="s">
        <v>1094</v>
      </c>
      <c r="C24" s="212"/>
    </row>
    <row r="25" ht="20.25" customHeight="1" spans="1:3">
      <c r="A25" s="216" t="s">
        <v>1095</v>
      </c>
      <c r="B25" s="217" t="s">
        <v>1096</v>
      </c>
      <c r="C25" s="212"/>
    </row>
    <row r="26" ht="20.25" customHeight="1" spans="1:3">
      <c r="A26" s="216" t="s">
        <v>1097</v>
      </c>
      <c r="B26" s="217" t="s">
        <v>1098</v>
      </c>
      <c r="C26" s="212">
        <v>850</v>
      </c>
    </row>
    <row r="27" ht="20.25" customHeight="1" spans="1:3">
      <c r="A27" s="216" t="s">
        <v>1099</v>
      </c>
      <c r="B27" s="217" t="s">
        <v>1100</v>
      </c>
      <c r="C27" s="212"/>
    </row>
    <row r="28" ht="20.25" customHeight="1" spans="1:3">
      <c r="A28" s="216" t="s">
        <v>1101</v>
      </c>
      <c r="B28" s="217" t="s">
        <v>1102</v>
      </c>
      <c r="C28" s="212"/>
    </row>
    <row r="29" ht="20.25" customHeight="1" spans="1:3">
      <c r="A29" s="216" t="s">
        <v>1103</v>
      </c>
      <c r="B29" s="217" t="s">
        <v>1104</v>
      </c>
      <c r="C29" s="212"/>
    </row>
    <row r="30" ht="20.25" customHeight="1" spans="1:3">
      <c r="A30" s="216" t="s">
        <v>1105</v>
      </c>
      <c r="B30" s="217" t="s">
        <v>1106</v>
      </c>
      <c r="C30" s="212">
        <v>540</v>
      </c>
    </row>
    <row r="31" ht="20.25" customHeight="1" spans="1:3">
      <c r="A31" s="213" t="s">
        <v>1107</v>
      </c>
      <c r="B31" s="213" t="s">
        <v>1108</v>
      </c>
      <c r="C31" s="219">
        <v>0</v>
      </c>
    </row>
    <row r="32" ht="20.25" customHeight="1" spans="1:3">
      <c r="A32" s="216" t="s">
        <v>1109</v>
      </c>
      <c r="B32" s="216" t="s">
        <v>1094</v>
      </c>
      <c r="C32" s="220">
        <v>0</v>
      </c>
    </row>
    <row r="33" ht="20.25" customHeight="1" spans="1:3">
      <c r="A33" s="216" t="s">
        <v>1110</v>
      </c>
      <c r="B33" s="216" t="s">
        <v>1096</v>
      </c>
      <c r="C33" s="220">
        <v>0</v>
      </c>
    </row>
    <row r="34" ht="20.25" customHeight="1" spans="1:3">
      <c r="A34" s="216" t="s">
        <v>1111</v>
      </c>
      <c r="B34" s="216" t="s">
        <v>1098</v>
      </c>
      <c r="C34" s="220">
        <v>0</v>
      </c>
    </row>
    <row r="35" ht="20.25" customHeight="1" spans="1:3">
      <c r="A35" s="216" t="s">
        <v>1112</v>
      </c>
      <c r="B35" s="216" t="s">
        <v>1102</v>
      </c>
      <c r="C35" s="220">
        <v>0</v>
      </c>
    </row>
    <row r="36" ht="20.25" customHeight="1" spans="1:3">
      <c r="A36" s="216" t="s">
        <v>1113</v>
      </c>
      <c r="B36" s="216" t="s">
        <v>1104</v>
      </c>
      <c r="C36" s="220">
        <v>0</v>
      </c>
    </row>
    <row r="37" ht="20.25" customHeight="1" spans="1:3">
      <c r="A37" s="216" t="s">
        <v>1114</v>
      </c>
      <c r="B37" s="216" t="s">
        <v>1106</v>
      </c>
      <c r="C37" s="220">
        <v>0</v>
      </c>
    </row>
    <row r="38" ht="20.25" customHeight="1" spans="1:3">
      <c r="A38" s="213" t="s">
        <v>1115</v>
      </c>
      <c r="B38" s="213" t="s">
        <v>1116</v>
      </c>
      <c r="C38" s="220"/>
    </row>
    <row r="39" ht="20.25" customHeight="1" spans="1:3">
      <c r="A39" s="216" t="s">
        <v>1117</v>
      </c>
      <c r="B39" s="216" t="s">
        <v>1118</v>
      </c>
      <c r="C39" s="220"/>
    </row>
    <row r="40" ht="20.25" customHeight="1" spans="1:3">
      <c r="A40" s="216" t="s">
        <v>1119</v>
      </c>
      <c r="B40" s="216" t="s">
        <v>1120</v>
      </c>
      <c r="C40" s="220"/>
    </row>
    <row r="41" ht="20.25" customHeight="1" spans="1:3">
      <c r="A41" s="213" t="s">
        <v>1121</v>
      </c>
      <c r="B41" s="213" t="s">
        <v>1122</v>
      </c>
      <c r="C41" s="220">
        <v>0</v>
      </c>
    </row>
    <row r="42" ht="20.25" customHeight="1" spans="1:3">
      <c r="A42" s="216" t="s">
        <v>1123</v>
      </c>
      <c r="B42" s="216" t="s">
        <v>1124</v>
      </c>
      <c r="C42" s="220">
        <v>0</v>
      </c>
    </row>
    <row r="43" ht="20.25" customHeight="1" spans="1:3">
      <c r="A43" s="216" t="s">
        <v>1125</v>
      </c>
      <c r="B43" s="216" t="s">
        <v>1126</v>
      </c>
      <c r="C43" s="220">
        <v>0</v>
      </c>
    </row>
    <row r="44" ht="20.25" customHeight="1" spans="1:3">
      <c r="A44" s="213" t="s">
        <v>1127</v>
      </c>
      <c r="B44" s="213" t="s">
        <v>1128</v>
      </c>
      <c r="C44" s="220">
        <v>0</v>
      </c>
    </row>
    <row r="45" ht="20.25" customHeight="1" spans="1:3">
      <c r="A45" s="216" t="s">
        <v>1129</v>
      </c>
      <c r="B45" s="216" t="s">
        <v>1130</v>
      </c>
      <c r="C45" s="220">
        <v>0</v>
      </c>
    </row>
    <row r="46" ht="20.25" customHeight="1" spans="1:3">
      <c r="A46" s="213" t="s">
        <v>1131</v>
      </c>
      <c r="B46" s="213" t="s">
        <v>1132</v>
      </c>
      <c r="C46" s="220">
        <v>0</v>
      </c>
    </row>
    <row r="47" ht="20.25" customHeight="1" spans="1:3">
      <c r="A47" s="216" t="s">
        <v>1133</v>
      </c>
      <c r="B47" s="216" t="s">
        <v>1134</v>
      </c>
      <c r="C47" s="220">
        <v>0</v>
      </c>
    </row>
    <row r="48" ht="20.25" customHeight="1" spans="1:3">
      <c r="A48" s="213" t="s">
        <v>1135</v>
      </c>
      <c r="B48" s="213" t="s">
        <v>1136</v>
      </c>
      <c r="C48" s="221">
        <f>SUM(C49:C53)</f>
        <v>998</v>
      </c>
    </row>
    <row r="49" ht="20.25" customHeight="1" spans="1:3">
      <c r="A49" s="216" t="s">
        <v>1137</v>
      </c>
      <c r="B49" s="216" t="s">
        <v>1138</v>
      </c>
      <c r="C49" s="220"/>
    </row>
    <row r="50" s="201" customFormat="1" ht="20.25" customHeight="1" spans="1:3">
      <c r="A50" s="216" t="s">
        <v>1139</v>
      </c>
      <c r="B50" s="216" t="s">
        <v>1140</v>
      </c>
      <c r="C50" s="220"/>
    </row>
    <row r="51" s="201" customFormat="1" ht="20.25" customHeight="1" spans="1:3">
      <c r="A51" s="216" t="s">
        <v>1141</v>
      </c>
      <c r="B51" s="216" t="s">
        <v>1142</v>
      </c>
      <c r="C51" s="220"/>
    </row>
    <row r="52" ht="20.25" customHeight="1" spans="1:3">
      <c r="A52" s="216" t="s">
        <v>1143</v>
      </c>
      <c r="B52" s="216" t="s">
        <v>1144</v>
      </c>
      <c r="C52" s="220">
        <v>253</v>
      </c>
    </row>
    <row r="53" ht="20.25" customHeight="1" spans="1:3">
      <c r="A53" s="216" t="s">
        <v>1145</v>
      </c>
      <c r="B53" s="216" t="s">
        <v>1146</v>
      </c>
      <c r="C53" s="220">
        <v>745</v>
      </c>
    </row>
    <row r="54" ht="20.25" customHeight="1" spans="1:3">
      <c r="A54" s="213" t="s">
        <v>1147</v>
      </c>
      <c r="B54" s="213" t="s">
        <v>1148</v>
      </c>
      <c r="C54" s="220">
        <v>0</v>
      </c>
    </row>
    <row r="55" ht="20.25" customHeight="1" spans="1:3">
      <c r="A55" s="216" t="s">
        <v>1149</v>
      </c>
      <c r="B55" s="216" t="s">
        <v>1150</v>
      </c>
      <c r="C55" s="220">
        <v>0</v>
      </c>
    </row>
    <row r="56" ht="20.25" customHeight="1" spans="1:3">
      <c r="A56" s="216" t="s">
        <v>1151</v>
      </c>
      <c r="B56" s="216" t="s">
        <v>1152</v>
      </c>
      <c r="C56" s="220">
        <v>0</v>
      </c>
    </row>
    <row r="57" ht="20.25" customHeight="1" spans="1:3">
      <c r="A57" s="213" t="s">
        <v>1153</v>
      </c>
      <c r="B57" s="213" t="s">
        <v>1154</v>
      </c>
      <c r="C57" s="220">
        <v>0</v>
      </c>
    </row>
    <row r="58" ht="20.25" customHeight="1" spans="1:3">
      <c r="A58" s="216" t="s">
        <v>1155</v>
      </c>
      <c r="B58" s="216" t="s">
        <v>1156</v>
      </c>
      <c r="C58" s="220">
        <v>0</v>
      </c>
    </row>
  </sheetData>
  <mergeCells count="2">
    <mergeCell ref="A2:C2"/>
    <mergeCell ref="A6:B6"/>
  </mergeCells>
  <printOptions horizontalCentered="1"/>
  <pageMargins left="0" right="0" top="0.590203972313348" bottom="0.390229004574573" header="0.509658526247881" footer="0.509658526247881"/>
  <pageSetup paperSize="9" firstPageNumber="0"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showGridLines="0" showZeros="0" workbookViewId="0">
      <pane ySplit="5" topLeftCell="A6" activePane="bottomLeft" state="frozen"/>
      <selection/>
      <selection pane="bottomLeft" activeCell="A6" sqref="A6:A10"/>
    </sheetView>
  </sheetViews>
  <sheetFormatPr defaultColWidth="9" defaultRowHeight="13.5" outlineLevelCol="1"/>
  <cols>
    <col min="1" max="1" width="58.625" style="184" customWidth="1"/>
    <col min="2" max="2" width="21" style="185" customWidth="1"/>
    <col min="3" max="16384" width="9" style="184"/>
  </cols>
  <sheetData>
    <row r="1" ht="18" customHeight="1" spans="1:2">
      <c r="A1" s="170" t="s">
        <v>1157</v>
      </c>
      <c r="B1" s="171"/>
    </row>
    <row r="2" s="182" customFormat="1" ht="20.25" spans="1:2">
      <c r="A2" s="172" t="s">
        <v>1158</v>
      </c>
      <c r="B2" s="172"/>
    </row>
    <row r="3" ht="20.25" customHeight="1" spans="1:2">
      <c r="A3" s="186"/>
      <c r="B3" s="187" t="s">
        <v>33</v>
      </c>
    </row>
    <row r="4" ht="31.5" customHeight="1" spans="1:2">
      <c r="A4" s="188" t="s">
        <v>1159</v>
      </c>
      <c r="B4" s="189"/>
    </row>
    <row r="5" ht="21.9" customHeight="1" spans="1:2">
      <c r="A5" s="190" t="s">
        <v>34</v>
      </c>
      <c r="B5" s="190" t="s">
        <v>35</v>
      </c>
    </row>
    <row r="6" ht="20.1" customHeight="1" spans="1:2">
      <c r="A6" s="191" t="s">
        <v>1160</v>
      </c>
      <c r="B6" s="192">
        <f>B7</f>
        <v>234899</v>
      </c>
    </row>
    <row r="7" ht="20.1" customHeight="1" spans="1:2">
      <c r="A7" s="193" t="s">
        <v>1161</v>
      </c>
      <c r="B7" s="194">
        <f>B8+B15+B51</f>
        <v>234899</v>
      </c>
    </row>
    <row r="8" ht="20.1" customHeight="1" spans="1:2">
      <c r="A8" s="193" t="s">
        <v>1162</v>
      </c>
      <c r="B8" s="194">
        <f>SUM(B9:B14)</f>
        <v>12799</v>
      </c>
    </row>
    <row r="9" ht="20.1" customHeight="1" spans="1:2">
      <c r="A9" s="155" t="s">
        <v>1163</v>
      </c>
      <c r="B9" s="195">
        <v>1991</v>
      </c>
    </row>
    <row r="10" ht="20.1" customHeight="1" spans="1:2">
      <c r="A10" s="155" t="s">
        <v>1164</v>
      </c>
      <c r="B10" s="195">
        <v>1056</v>
      </c>
    </row>
    <row r="11" ht="20.1" customHeight="1" spans="1:2">
      <c r="A11" s="155" t="s">
        <v>1165</v>
      </c>
      <c r="B11" s="195">
        <v>8722</v>
      </c>
    </row>
    <row r="12" ht="20.1" customHeight="1" spans="1:2">
      <c r="A12" s="155" t="s">
        <v>1166</v>
      </c>
      <c r="B12" s="195">
        <v>2</v>
      </c>
    </row>
    <row r="13" ht="20.1" customHeight="1" spans="1:2">
      <c r="A13" s="155" t="s">
        <v>1167</v>
      </c>
      <c r="B13" s="195"/>
    </row>
    <row r="14" ht="20.1" customHeight="1" spans="1:2">
      <c r="A14" s="155" t="s">
        <v>1168</v>
      </c>
      <c r="B14" s="195">
        <v>1028</v>
      </c>
    </row>
    <row r="15" ht="20.1" customHeight="1" spans="1:2">
      <c r="A15" s="155" t="s">
        <v>1169</v>
      </c>
      <c r="B15" s="194">
        <f>SUM(B16:B50)</f>
        <v>171217</v>
      </c>
    </row>
    <row r="16" ht="20.1" customHeight="1" spans="1:2">
      <c r="A16" s="155" t="s">
        <v>1170</v>
      </c>
      <c r="B16" s="196"/>
    </row>
    <row r="17" ht="20.1" customHeight="1" spans="1:2">
      <c r="A17" s="197" t="s">
        <v>1171</v>
      </c>
      <c r="B17" s="195">
        <v>37912</v>
      </c>
    </row>
    <row r="18" ht="20.1" customHeight="1" spans="1:2">
      <c r="A18" s="198" t="s">
        <v>1172</v>
      </c>
      <c r="B18" s="195">
        <v>11333</v>
      </c>
    </row>
    <row r="19" ht="20.1" customHeight="1" spans="1:2">
      <c r="A19" s="198" t="s">
        <v>1173</v>
      </c>
      <c r="B19" s="195">
        <v>6548</v>
      </c>
    </row>
    <row r="20" ht="20.1" customHeight="1" spans="1:2">
      <c r="A20" s="198" t="s">
        <v>1174</v>
      </c>
      <c r="B20" s="195"/>
    </row>
    <row r="21" ht="20.1" customHeight="1" spans="1:2">
      <c r="A21" s="198" t="s">
        <v>1175</v>
      </c>
      <c r="B21" s="195">
        <v>429</v>
      </c>
    </row>
    <row r="22" ht="20.1" customHeight="1" spans="1:2">
      <c r="A22" s="198" t="s">
        <v>1176</v>
      </c>
      <c r="B22" s="195">
        <v>3848</v>
      </c>
    </row>
    <row r="23" ht="20.1" customHeight="1" spans="1:2">
      <c r="A23" s="198" t="s">
        <v>1177</v>
      </c>
      <c r="B23" s="195"/>
    </row>
    <row r="24" ht="20.1" customHeight="1" spans="1:2">
      <c r="A24" s="198" t="s">
        <v>1178</v>
      </c>
      <c r="B24" s="195">
        <v>15298</v>
      </c>
    </row>
    <row r="25" ht="20.1" customHeight="1" spans="1:2">
      <c r="A25" s="198" t="s">
        <v>1179</v>
      </c>
      <c r="B25" s="195">
        <v>1841</v>
      </c>
    </row>
    <row r="26" ht="20.1" customHeight="1" spans="1:2">
      <c r="A26" s="198" t="s">
        <v>1180</v>
      </c>
      <c r="B26" s="195"/>
    </row>
    <row r="27" ht="20.1" customHeight="1" spans="1:2">
      <c r="A27" s="198" t="s">
        <v>1181</v>
      </c>
      <c r="B27" s="195"/>
    </row>
    <row r="28" ht="20.1" customHeight="1" spans="1:2">
      <c r="A28" s="198" t="s">
        <v>1182</v>
      </c>
      <c r="B28" s="195"/>
    </row>
    <row r="29" ht="20.1" customHeight="1" spans="1:2">
      <c r="A29" s="199" t="s">
        <v>1183</v>
      </c>
      <c r="B29" s="195"/>
    </row>
    <row r="30" ht="20.1" customHeight="1" spans="1:2">
      <c r="A30" s="199" t="s">
        <v>1184</v>
      </c>
      <c r="B30" s="195"/>
    </row>
    <row r="31" ht="20.1" customHeight="1" spans="1:2">
      <c r="A31" s="199" t="s">
        <v>1185</v>
      </c>
      <c r="B31" s="195"/>
    </row>
    <row r="32" ht="20.1" customHeight="1" spans="1:2">
      <c r="A32" s="199" t="s">
        <v>1186</v>
      </c>
      <c r="B32" s="195"/>
    </row>
    <row r="33" ht="20.1" customHeight="1" spans="1:2">
      <c r="A33" s="199" t="s">
        <v>1187</v>
      </c>
      <c r="B33" s="195">
        <v>10620</v>
      </c>
    </row>
    <row r="34" ht="20.1" customHeight="1" spans="1:2">
      <c r="A34" s="199" t="s">
        <v>1188</v>
      </c>
      <c r="B34" s="195"/>
    </row>
    <row r="35" ht="20.1" customHeight="1" spans="1:2">
      <c r="A35" s="199" t="s">
        <v>1189</v>
      </c>
      <c r="B35" s="195">
        <v>457</v>
      </c>
    </row>
    <row r="36" ht="20.1" customHeight="1" spans="1:2">
      <c r="A36" s="199" t="s">
        <v>1190</v>
      </c>
      <c r="B36" s="195">
        <v>25474</v>
      </c>
    </row>
    <row r="37" ht="20.1" customHeight="1" spans="1:2">
      <c r="A37" s="199" t="s">
        <v>1191</v>
      </c>
      <c r="B37" s="195">
        <v>33939</v>
      </c>
    </row>
    <row r="38" ht="20.1" customHeight="1" spans="1:2">
      <c r="A38" s="199" t="s">
        <v>1192</v>
      </c>
      <c r="B38" s="195"/>
    </row>
    <row r="39" ht="20.1" customHeight="1" spans="1:2">
      <c r="A39" s="199" t="s">
        <v>1193</v>
      </c>
      <c r="B39" s="195"/>
    </row>
    <row r="40" ht="20.1" customHeight="1" spans="1:2">
      <c r="A40" s="199" t="s">
        <v>1194</v>
      </c>
      <c r="B40" s="195">
        <v>14492</v>
      </c>
    </row>
    <row r="41" ht="20.1" customHeight="1" spans="1:2">
      <c r="A41" s="199" t="s">
        <v>1195</v>
      </c>
      <c r="B41" s="195"/>
    </row>
    <row r="42" ht="20.1" customHeight="1" spans="1:2">
      <c r="A42" s="199" t="s">
        <v>1196</v>
      </c>
      <c r="B42" s="195"/>
    </row>
    <row r="43" ht="20.1" customHeight="1" spans="1:2">
      <c r="A43" s="199" t="s">
        <v>1197</v>
      </c>
      <c r="B43" s="195"/>
    </row>
    <row r="44" ht="20.1" customHeight="1" spans="1:2">
      <c r="A44" s="199" t="s">
        <v>1198</v>
      </c>
      <c r="B44" s="195"/>
    </row>
    <row r="45" ht="20.1" customHeight="1" spans="1:2">
      <c r="A45" s="199" t="s">
        <v>1199</v>
      </c>
      <c r="B45" s="195"/>
    </row>
    <row r="46" ht="20.1" customHeight="1" spans="1:2">
      <c r="A46" s="199" t="s">
        <v>1200</v>
      </c>
      <c r="B46" s="195">
        <v>5235</v>
      </c>
    </row>
    <row r="47" ht="20.1" customHeight="1" spans="1:2">
      <c r="A47" s="199" t="s">
        <v>1201</v>
      </c>
      <c r="B47" s="195"/>
    </row>
    <row r="48" ht="20.1" customHeight="1" spans="1:2">
      <c r="A48" s="199" t="s">
        <v>1202</v>
      </c>
      <c r="B48" s="195"/>
    </row>
    <row r="49" ht="20.1" customHeight="1" spans="1:2">
      <c r="A49" s="199" t="s">
        <v>1203</v>
      </c>
      <c r="B49" s="195"/>
    </row>
    <row r="50" ht="20.1" customHeight="1" spans="1:2">
      <c r="A50" s="198" t="s">
        <v>1204</v>
      </c>
      <c r="B50" s="195">
        <v>3791</v>
      </c>
    </row>
    <row r="51" ht="20.1" customHeight="1" spans="1:2">
      <c r="A51" s="198" t="s">
        <v>1205</v>
      </c>
      <c r="B51" s="194">
        <f>SUM(B52:B72)</f>
        <v>50883</v>
      </c>
    </row>
    <row r="52" ht="20.1" customHeight="1" spans="1:2">
      <c r="A52" s="198" t="s">
        <v>1206</v>
      </c>
      <c r="B52" s="195">
        <v>2680</v>
      </c>
    </row>
    <row r="53" ht="20.1" customHeight="1" spans="1:2">
      <c r="A53" s="198" t="s">
        <v>1207</v>
      </c>
      <c r="B53" s="195"/>
    </row>
    <row r="54" ht="20.1" customHeight="1" spans="1:2">
      <c r="A54" s="198" t="s">
        <v>1208</v>
      </c>
      <c r="B54" s="195">
        <v>103</v>
      </c>
    </row>
    <row r="55" ht="20.1" customHeight="1" spans="1:2">
      <c r="A55" s="198" t="s">
        <v>1209</v>
      </c>
      <c r="B55" s="195">
        <v>96</v>
      </c>
    </row>
    <row r="56" ht="20.1" customHeight="1" spans="1:2">
      <c r="A56" s="198" t="s">
        <v>1210</v>
      </c>
      <c r="B56" s="195">
        <v>980</v>
      </c>
    </row>
    <row r="57" ht="20.1" customHeight="1" spans="1:2">
      <c r="A57" s="198" t="s">
        <v>1211</v>
      </c>
      <c r="B57" s="195">
        <v>5150</v>
      </c>
    </row>
    <row r="58" ht="20.1" customHeight="1" spans="1:2">
      <c r="A58" s="198" t="s">
        <v>1212</v>
      </c>
      <c r="B58" s="195">
        <v>1190</v>
      </c>
    </row>
    <row r="59" ht="19.5" customHeight="1" spans="1:2">
      <c r="A59" s="198" t="s">
        <v>1213</v>
      </c>
      <c r="B59" s="195">
        <v>1585</v>
      </c>
    </row>
    <row r="60" s="183" customFormat="1" ht="20.1" customHeight="1" spans="1:2">
      <c r="A60" s="198" t="s">
        <v>1214</v>
      </c>
      <c r="B60" s="195">
        <v>2452</v>
      </c>
    </row>
    <row r="61" ht="20.1" customHeight="1" spans="1:2">
      <c r="A61" s="198" t="s">
        <v>1215</v>
      </c>
      <c r="B61" s="195">
        <v>11576</v>
      </c>
    </row>
    <row r="62" ht="20.1" customHeight="1" spans="1:2">
      <c r="A62" s="198" t="s">
        <v>1216</v>
      </c>
      <c r="B62" s="195">
        <v>195</v>
      </c>
    </row>
    <row r="63" ht="20.1" customHeight="1" spans="1:2">
      <c r="A63" s="198" t="s">
        <v>1217</v>
      </c>
      <c r="B63" s="195">
        <v>13417</v>
      </c>
    </row>
    <row r="64" ht="20.1" customHeight="1" spans="1:2">
      <c r="A64" s="198" t="s">
        <v>1218</v>
      </c>
      <c r="B64" s="195">
        <v>3487</v>
      </c>
    </row>
    <row r="65" ht="20.1" customHeight="1" spans="1:2">
      <c r="A65" s="198" t="s">
        <v>1219</v>
      </c>
      <c r="B65" s="195">
        <v>464</v>
      </c>
    </row>
    <row r="66" ht="20.1" customHeight="1" spans="1:2">
      <c r="A66" s="198" t="s">
        <v>1220</v>
      </c>
      <c r="B66" s="195">
        <v>103</v>
      </c>
    </row>
    <row r="67" ht="20.1" customHeight="1" spans="1:2">
      <c r="A67" s="198" t="s">
        <v>1221</v>
      </c>
      <c r="B67" s="195"/>
    </row>
    <row r="68" ht="20.1" customHeight="1" spans="1:2">
      <c r="A68" s="198" t="s">
        <v>1222</v>
      </c>
      <c r="B68" s="195">
        <v>70</v>
      </c>
    </row>
    <row r="69" ht="20.1" customHeight="1" spans="1:2">
      <c r="A69" s="198" t="s">
        <v>1223</v>
      </c>
      <c r="B69" s="195">
        <v>6264</v>
      </c>
    </row>
    <row r="70" ht="20.1" customHeight="1" spans="1:2">
      <c r="A70" s="198" t="s">
        <v>1224</v>
      </c>
      <c r="B70" s="195">
        <v>221</v>
      </c>
    </row>
    <row r="71" ht="20.1" customHeight="1" spans="1:2">
      <c r="A71" s="198" t="s">
        <v>1225</v>
      </c>
      <c r="B71" s="195">
        <v>850</v>
      </c>
    </row>
    <row r="72" ht="20.1" customHeight="1" spans="1:2">
      <c r="A72" s="200" t="s">
        <v>1226</v>
      </c>
      <c r="B72" s="195"/>
    </row>
  </sheetData>
  <mergeCells count="2">
    <mergeCell ref="A2:B2"/>
    <mergeCell ref="A4:B4"/>
  </mergeCells>
  <printOptions horizontalCentered="1"/>
  <pageMargins left="0.47244094488189" right="0.47244094488189" top="0.590551181102362" bottom="0.47244094488189" header="0.31496062992126" footer="0.31496062992126"/>
  <pageSetup paperSize="9" scale="7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M8" sqref="M8"/>
    </sheetView>
  </sheetViews>
  <sheetFormatPr defaultColWidth="9" defaultRowHeight="30" customHeight="1"/>
  <cols>
    <col min="1" max="1" width="5.3" style="168" customWidth="1"/>
    <col min="2" max="2" width="11" style="169" customWidth="1"/>
    <col min="3" max="5" width="11" style="168" customWidth="1"/>
    <col min="6" max="9" width="11" style="169" customWidth="1"/>
    <col min="10" max="10" width="11" style="167" customWidth="1"/>
    <col min="11" max="16384" width="9" style="169"/>
  </cols>
  <sheetData>
    <row r="1" ht="21" customHeight="1" spans="1:10">
      <c r="A1" s="170" t="s">
        <v>1227</v>
      </c>
      <c r="B1" s="171"/>
      <c r="C1" s="170" t="s">
        <v>62</v>
      </c>
      <c r="D1" s="171"/>
      <c r="E1" s="170"/>
      <c r="F1" s="171"/>
      <c r="G1" s="170"/>
      <c r="H1" s="171"/>
      <c r="I1" s="170"/>
      <c r="J1" s="171"/>
    </row>
    <row r="2" customHeight="1" spans="1:10">
      <c r="A2" s="172" t="s">
        <v>11</v>
      </c>
      <c r="B2" s="172"/>
      <c r="C2" s="172"/>
      <c r="D2" s="172"/>
      <c r="E2" s="172"/>
      <c r="F2" s="172"/>
      <c r="G2" s="172"/>
      <c r="H2" s="172"/>
      <c r="I2" s="172"/>
      <c r="J2" s="172"/>
    </row>
    <row r="3" s="166" customFormat="1" ht="20" customHeight="1" spans="1:10">
      <c r="A3" s="173"/>
      <c r="B3" s="173"/>
      <c r="C3" s="174"/>
      <c r="D3" s="174"/>
      <c r="E3" s="174"/>
      <c r="I3" s="174" t="s">
        <v>33</v>
      </c>
      <c r="J3" s="179"/>
    </row>
    <row r="4" s="167" customFormat="1" ht="25.05" customHeight="1" spans="1:10">
      <c r="A4" s="175" t="s">
        <v>1228</v>
      </c>
      <c r="B4" s="175" t="s">
        <v>1229</v>
      </c>
      <c r="C4" s="175" t="s">
        <v>1230</v>
      </c>
      <c r="D4" s="175" t="s">
        <v>1231</v>
      </c>
      <c r="E4" s="175" t="s">
        <v>1232</v>
      </c>
      <c r="F4" s="175" t="s">
        <v>1233</v>
      </c>
      <c r="G4" s="175" t="s">
        <v>1234</v>
      </c>
      <c r="H4" s="175" t="s">
        <v>1235</v>
      </c>
      <c r="I4" s="180" t="s">
        <v>1236</v>
      </c>
      <c r="J4" s="175" t="s">
        <v>1058</v>
      </c>
    </row>
    <row r="5" s="167" customFormat="1" ht="25.05" customHeight="1" spans="1:10">
      <c r="A5" s="175"/>
      <c r="B5" s="175"/>
      <c r="C5" s="175"/>
      <c r="D5" s="175"/>
      <c r="E5" s="175"/>
      <c r="F5" s="175"/>
      <c r="G5" s="175"/>
      <c r="H5" s="175"/>
      <c r="I5" s="181"/>
      <c r="J5" s="175"/>
    </row>
    <row r="6" ht="25.05" customHeight="1" spans="1:10">
      <c r="A6" s="176">
        <v>1</v>
      </c>
      <c r="B6" s="177" t="s">
        <v>1237</v>
      </c>
      <c r="C6" s="178">
        <v>132</v>
      </c>
      <c r="D6" s="178"/>
      <c r="E6" s="178"/>
      <c r="F6" s="178">
        <v>10</v>
      </c>
      <c r="G6" s="178">
        <v>2</v>
      </c>
      <c r="H6" s="178">
        <v>67</v>
      </c>
      <c r="I6" s="178">
        <v>12</v>
      </c>
      <c r="J6" s="175">
        <f t="shared" ref="J6:J21" si="0">SUM(C6:I6)</f>
        <v>223</v>
      </c>
    </row>
    <row r="7" ht="25.05" customHeight="1" spans="1:10">
      <c r="A7" s="176">
        <v>2</v>
      </c>
      <c r="B7" s="177" t="s">
        <v>1238</v>
      </c>
      <c r="C7" s="178">
        <v>440</v>
      </c>
      <c r="D7" s="178"/>
      <c r="E7" s="178"/>
      <c r="F7" s="178">
        <v>10</v>
      </c>
      <c r="G7" s="178">
        <v>2</v>
      </c>
      <c r="H7" s="178">
        <v>84</v>
      </c>
      <c r="I7" s="178">
        <v>262</v>
      </c>
      <c r="J7" s="175">
        <f t="shared" si="0"/>
        <v>798</v>
      </c>
    </row>
    <row r="8" ht="25.05" customHeight="1" spans="1:10">
      <c r="A8" s="176">
        <v>3</v>
      </c>
      <c r="B8" s="177" t="s">
        <v>1239</v>
      </c>
      <c r="C8" s="178">
        <v>156</v>
      </c>
      <c r="D8" s="178"/>
      <c r="E8" s="178"/>
      <c r="F8" s="178">
        <v>100</v>
      </c>
      <c r="G8" s="178">
        <v>2</v>
      </c>
      <c r="H8" s="178">
        <v>49</v>
      </c>
      <c r="I8" s="178">
        <v>56</v>
      </c>
      <c r="J8" s="175">
        <f t="shared" si="0"/>
        <v>363</v>
      </c>
    </row>
    <row r="9" ht="25.05" customHeight="1" spans="1:10">
      <c r="A9" s="176">
        <v>4</v>
      </c>
      <c r="B9" s="177" t="s">
        <v>1240</v>
      </c>
      <c r="C9" s="178">
        <v>154</v>
      </c>
      <c r="D9" s="178"/>
      <c r="E9" s="178"/>
      <c r="F9" s="178">
        <v>10</v>
      </c>
      <c r="G9" s="178">
        <v>2</v>
      </c>
      <c r="H9" s="178">
        <v>57</v>
      </c>
      <c r="I9" s="178">
        <v>21</v>
      </c>
      <c r="J9" s="175">
        <f t="shared" si="0"/>
        <v>244</v>
      </c>
    </row>
    <row r="10" ht="25.05" customHeight="1" spans="1:10">
      <c r="A10" s="176">
        <v>5</v>
      </c>
      <c r="B10" s="177" t="s">
        <v>1241</v>
      </c>
      <c r="C10" s="178">
        <v>248</v>
      </c>
      <c r="D10" s="178"/>
      <c r="E10" s="178"/>
      <c r="F10" s="178">
        <v>50</v>
      </c>
      <c r="G10" s="178">
        <v>2</v>
      </c>
      <c r="H10" s="178">
        <v>104</v>
      </c>
      <c r="I10" s="178">
        <v>81</v>
      </c>
      <c r="J10" s="175">
        <f t="shared" si="0"/>
        <v>485</v>
      </c>
    </row>
    <row r="11" ht="25.05" customHeight="1" spans="1:10">
      <c r="A11" s="176">
        <v>6</v>
      </c>
      <c r="B11" s="177" t="s">
        <v>1242</v>
      </c>
      <c r="C11" s="178">
        <v>211</v>
      </c>
      <c r="D11" s="178">
        <v>39</v>
      </c>
      <c r="E11" s="178"/>
      <c r="F11" s="178">
        <v>100</v>
      </c>
      <c r="G11" s="178">
        <v>2</v>
      </c>
      <c r="H11" s="178">
        <v>53</v>
      </c>
      <c r="I11" s="178">
        <v>44</v>
      </c>
      <c r="J11" s="175">
        <f t="shared" si="0"/>
        <v>449</v>
      </c>
    </row>
    <row r="12" ht="25.05" customHeight="1" spans="1:10">
      <c r="A12" s="176">
        <v>7</v>
      </c>
      <c r="B12" s="177" t="s">
        <v>1243</v>
      </c>
      <c r="C12" s="178">
        <v>303</v>
      </c>
      <c r="D12" s="178"/>
      <c r="E12" s="178"/>
      <c r="F12" s="178">
        <v>50</v>
      </c>
      <c r="G12" s="178">
        <v>2</v>
      </c>
      <c r="H12" s="178">
        <v>81</v>
      </c>
      <c r="I12" s="178">
        <v>109</v>
      </c>
      <c r="J12" s="175">
        <f t="shared" si="0"/>
        <v>545</v>
      </c>
    </row>
    <row r="13" ht="25.05" customHeight="1" spans="1:10">
      <c r="A13" s="176">
        <v>8</v>
      </c>
      <c r="B13" s="177" t="s">
        <v>1244</v>
      </c>
      <c r="C13" s="178">
        <v>335</v>
      </c>
      <c r="D13" s="178"/>
      <c r="E13" s="178"/>
      <c r="F13" s="178">
        <v>10</v>
      </c>
      <c r="G13" s="178">
        <v>2</v>
      </c>
      <c r="H13" s="178">
        <v>57</v>
      </c>
      <c r="I13" s="178">
        <v>2</v>
      </c>
      <c r="J13" s="175">
        <f t="shared" si="0"/>
        <v>406</v>
      </c>
    </row>
    <row r="14" ht="25.05" customHeight="1" spans="1:10">
      <c r="A14" s="176">
        <v>9</v>
      </c>
      <c r="B14" s="177" t="s">
        <v>1245</v>
      </c>
      <c r="C14" s="178">
        <v>250</v>
      </c>
      <c r="D14" s="178"/>
      <c r="E14" s="178"/>
      <c r="F14" s="178">
        <v>100</v>
      </c>
      <c r="G14" s="178">
        <v>2</v>
      </c>
      <c r="H14" s="178">
        <v>65</v>
      </c>
      <c r="I14" s="178">
        <v>58</v>
      </c>
      <c r="J14" s="175">
        <f t="shared" si="0"/>
        <v>475</v>
      </c>
    </row>
    <row r="15" ht="25.05" customHeight="1" spans="1:10">
      <c r="A15" s="176">
        <v>10</v>
      </c>
      <c r="B15" s="177" t="s">
        <v>1246</v>
      </c>
      <c r="C15" s="178">
        <v>155</v>
      </c>
      <c r="D15" s="178"/>
      <c r="E15" s="178"/>
      <c r="F15" s="178">
        <v>50</v>
      </c>
      <c r="G15" s="178">
        <v>2</v>
      </c>
      <c r="H15" s="178">
        <v>47</v>
      </c>
      <c r="I15" s="178">
        <v>87</v>
      </c>
      <c r="J15" s="175">
        <f t="shared" si="0"/>
        <v>341</v>
      </c>
    </row>
    <row r="16" ht="25.05" customHeight="1" spans="1:10">
      <c r="A16" s="176">
        <v>11</v>
      </c>
      <c r="B16" s="177" t="s">
        <v>1247</v>
      </c>
      <c r="C16" s="178">
        <v>163</v>
      </c>
      <c r="D16" s="178"/>
      <c r="E16" s="178">
        <v>310</v>
      </c>
      <c r="F16" s="178">
        <v>20</v>
      </c>
      <c r="G16" s="178">
        <v>2</v>
      </c>
      <c r="H16" s="178">
        <v>71</v>
      </c>
      <c r="I16" s="178">
        <v>53</v>
      </c>
      <c r="J16" s="175">
        <f t="shared" si="0"/>
        <v>619</v>
      </c>
    </row>
    <row r="17" customHeight="1" spans="1:10">
      <c r="A17" s="176">
        <v>12</v>
      </c>
      <c r="B17" s="177" t="s">
        <v>1248</v>
      </c>
      <c r="C17" s="178">
        <v>164</v>
      </c>
      <c r="D17" s="178"/>
      <c r="E17" s="178"/>
      <c r="F17" s="178">
        <v>100</v>
      </c>
      <c r="G17" s="178">
        <v>2</v>
      </c>
      <c r="H17" s="178">
        <v>48</v>
      </c>
      <c r="I17" s="178">
        <v>27</v>
      </c>
      <c r="J17" s="175">
        <f t="shared" si="0"/>
        <v>341</v>
      </c>
    </row>
    <row r="18" customHeight="1" spans="1:10">
      <c r="A18" s="176">
        <v>13</v>
      </c>
      <c r="B18" s="177" t="s">
        <v>1249</v>
      </c>
      <c r="C18" s="178">
        <v>357</v>
      </c>
      <c r="D18" s="178"/>
      <c r="E18" s="178"/>
      <c r="F18" s="178">
        <v>100</v>
      </c>
      <c r="G18" s="178">
        <v>2</v>
      </c>
      <c r="H18" s="178">
        <v>96</v>
      </c>
      <c r="I18" s="178">
        <v>39</v>
      </c>
      <c r="J18" s="175">
        <f t="shared" si="0"/>
        <v>594</v>
      </c>
    </row>
    <row r="19" customHeight="1" spans="1:10">
      <c r="A19" s="176">
        <v>14</v>
      </c>
      <c r="B19" s="177" t="s">
        <v>1250</v>
      </c>
      <c r="C19" s="178">
        <v>176</v>
      </c>
      <c r="D19" s="178"/>
      <c r="E19" s="178"/>
      <c r="F19" s="178">
        <v>20</v>
      </c>
      <c r="G19" s="178">
        <v>2</v>
      </c>
      <c r="H19" s="178">
        <v>51</v>
      </c>
      <c r="I19" s="178">
        <v>60</v>
      </c>
      <c r="J19" s="175">
        <f t="shared" si="0"/>
        <v>309</v>
      </c>
    </row>
    <row r="20" customHeight="1" spans="1:10">
      <c r="A20" s="176">
        <v>15</v>
      </c>
      <c r="B20" s="177" t="s">
        <v>1251</v>
      </c>
      <c r="C20" s="178">
        <v>215</v>
      </c>
      <c r="D20" s="178">
        <v>63</v>
      </c>
      <c r="E20" s="178"/>
      <c r="F20" s="178">
        <v>10</v>
      </c>
      <c r="G20" s="178">
        <v>2</v>
      </c>
      <c r="H20" s="178">
        <v>70</v>
      </c>
      <c r="I20" s="178">
        <v>49</v>
      </c>
      <c r="J20" s="175">
        <f t="shared" si="0"/>
        <v>409</v>
      </c>
    </row>
    <row r="21" s="167" customFormat="1" customHeight="1" spans="1:10">
      <c r="A21" s="175">
        <v>16</v>
      </c>
      <c r="B21" s="175" t="s">
        <v>1058</v>
      </c>
      <c r="C21" s="175">
        <f t="shared" ref="C21:I21" si="1">SUM(C6:C20)</f>
        <v>3459</v>
      </c>
      <c r="D21" s="175">
        <f t="shared" si="1"/>
        <v>102</v>
      </c>
      <c r="E21" s="175">
        <f t="shared" si="1"/>
        <v>310</v>
      </c>
      <c r="F21" s="175">
        <f t="shared" si="1"/>
        <v>740</v>
      </c>
      <c r="G21" s="175">
        <f t="shared" si="1"/>
        <v>30</v>
      </c>
      <c r="H21" s="175">
        <f t="shared" si="1"/>
        <v>1000</v>
      </c>
      <c r="I21" s="175">
        <f t="shared" si="1"/>
        <v>960</v>
      </c>
      <c r="J21" s="175">
        <f t="shared" si="0"/>
        <v>6601</v>
      </c>
    </row>
  </sheetData>
  <mergeCells count="12">
    <mergeCell ref="A2:J2"/>
    <mergeCell ref="A3:B3"/>
    <mergeCell ref="A4:A5"/>
    <mergeCell ref="B4:B5"/>
    <mergeCell ref="C4:C5"/>
    <mergeCell ref="D4:D5"/>
    <mergeCell ref="E4:E5"/>
    <mergeCell ref="F4:F5"/>
    <mergeCell ref="G4:G5"/>
    <mergeCell ref="H4:H5"/>
    <mergeCell ref="I4:I5"/>
    <mergeCell ref="J4:J5"/>
  </mergeCells>
  <pageMargins left="0.7" right="0.7" top="0.196527777777778" bottom="0.0784722222222222" header="0.0784722222222222"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28</vt:i4>
      </vt:variant>
    </vt:vector>
  </HeadingPairs>
  <TitlesOfParts>
    <vt:vector size="28" baseType="lpstr">
      <vt:lpstr>目录</vt:lpstr>
      <vt:lpstr>表一2021年汨罗市一般公共预算收入表</vt:lpstr>
      <vt:lpstr>表二2021年汨罗市一般公共预算支出表</vt:lpstr>
      <vt:lpstr>表三2021年汨罗市一般公共预算本级收入表</vt:lpstr>
      <vt:lpstr>表四2021年汨罗市一般公共预算本级支出表 </vt:lpstr>
      <vt:lpstr>表五2021年汨罗市一般公共预算本级支出表（功能分类）</vt:lpstr>
      <vt:lpstr>表六2021年汨罗市一般公共预算基本支出预算表（经济分类）</vt:lpstr>
      <vt:lpstr>表七2021年汨罗市一般公共预算税收返还和转移支付预算情况表</vt:lpstr>
      <vt:lpstr>表八一般公共预算专项转移支付分地区分项目表</vt:lpstr>
      <vt:lpstr>表九2021年汨罗市政府性基金预算收入表</vt:lpstr>
      <vt:lpstr>表十2021年罗市政府性基金预算支出表</vt:lpstr>
      <vt:lpstr>表十一2021年汨罗市本级政府性基金预算收入表</vt:lpstr>
      <vt:lpstr>表十二2021年汨罗市本级政府性基金预算支出表</vt:lpstr>
      <vt:lpstr>表十三2021年汨罗市政府性基金转移支付预算情况表</vt:lpstr>
      <vt:lpstr>表十四2021年汨罗市本级对乡镇政府基金预算转移支付表（分科目</vt:lpstr>
      <vt:lpstr>表十五2021年汨罗市本级对乡镇政府基金预算转移支付表（分地区</vt:lpstr>
      <vt:lpstr>表十六2021年汨罗市国有资本经营预算收入表</vt:lpstr>
      <vt:lpstr>表十七2021年汨罗市国有资本经营预算支出表</vt:lpstr>
      <vt:lpstr>表十八2021年汨罗市本级国有资本经营预算收入表</vt:lpstr>
      <vt:lpstr>表十九2021年汨罗市本级国有资本经营预算支出表</vt:lpstr>
      <vt:lpstr>表二十汨罗市本级对乡镇国有资本经营预算转移支付表 （分科目）</vt:lpstr>
      <vt:lpstr>二十一市本级对乡镇国有资本经营预算转移支付表 （分地区）</vt:lpstr>
      <vt:lpstr>表二十二2021年汨罗市社会保险基金收入表</vt:lpstr>
      <vt:lpstr>表二十三2021年汨罗市社会保险基金支出表</vt:lpstr>
      <vt:lpstr>表二十四2021年汨罗市政府一般债务限额和余额情况表</vt:lpstr>
      <vt:lpstr>表二十五2021年汨罗市政府专项债务限额和余额情况表</vt:lpstr>
      <vt:lpstr>表二十六2021年汨罗市地方债务情况汇总表</vt:lpstr>
      <vt:lpstr>表二十七2021年汨罗市“三公”经费预算表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创编</dc:creator>
  <cp:lastModifiedBy>Administrator</cp:lastModifiedBy>
  <cp:revision>1</cp:revision>
  <dcterms:created xsi:type="dcterms:W3CDTF">2014-05-30T07:06:00Z</dcterms:created>
  <cp:lastPrinted>2017-12-29T02:09:00Z</cp:lastPrinted>
  <dcterms:modified xsi:type="dcterms:W3CDTF">2022-09-05T03:07:10Z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230BA78036BB46EBB22D1D04F83439AA</vt:lpwstr>
  </property>
</Properties>
</file>