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firstSheet="5" activeTab="5"/>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1" sheetId="63" r:id="rId28"/>
    <sheet name="项目支出预算绩效目标申报表2" sheetId="65" r:id="rId29"/>
    <sheet name="项目支出预算绩效目标申报表3" sheetId="68" r:id="rId30"/>
    <sheet name="项目支出预算绩效目标申报表4" sheetId="69" r:id="rId31"/>
    <sheet name="项目支出预算绩效目标申报表t5" sheetId="70" r:id="rId32"/>
    <sheet name="项目支出预算绩效目标申报表6" sheetId="71" r:id="rId33"/>
    <sheet name="项目支出预算绩效目标申报表7" sheetId="72" r:id="rId34"/>
  </sheets>
  <definedNames>
    <definedName name="_xlnm._FilterDatabase" localSheetId="4" hidden="1">一般公共预算支出情况表!$A$4:$W$43</definedName>
    <definedName name="_xlnm._FilterDatabase" localSheetId="9" hidden="1">项目支出预算总表!$A$4:$Q$44</definedName>
    <definedName name="_xlnm.Print_Area" localSheetId="26">'部门（单位）整体支出预算绩效目标申报表'!$A$2:$H$47</definedName>
    <definedName name="_xlnm.Print_Area" localSheetId="1">单位收入总体情况表!$A$1:$N$17</definedName>
    <definedName name="_xlnm.Print_Area" localSheetId="0">单位预算收支总表!$A$1:$H$36</definedName>
    <definedName name="_xlnm.Print_Area" localSheetId="2">单位支出总体情况表!$A$1:$O$32</definedName>
    <definedName name="_xlnm.Print_Area" localSheetId="16">'单位支出总体情况表(政府预算)'!$A$1:$S$29</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项目支出预算总表!$A$1:$Q$44</definedName>
    <definedName name="_xlnm.Print_Area" localSheetId="22">'一般公共预算拨款--经费拨款预算表(按部门预算经济分类)'!$A$1:$W$65</definedName>
    <definedName name="_xlnm.Print_Area" localSheetId="23">'一般公共预算拨款--经费拨款预算表(按政府预算经济分类)'!$A$1:$P$27</definedName>
    <definedName name="_xlnm.Print_Area" localSheetId="8">一般公共预算基本支出情况表—对个人和家庭的补助!$A$1:$N$16</definedName>
    <definedName name="_xlnm.Print_Area" localSheetId="6">一般公共预算基本支出情况表—工资福利支出!$A$1:$O$27</definedName>
    <definedName name="_xlnm.Print_Area" localSheetId="7">一般公共预算基本支出情况表—商品和服务支出!$A$1:$R$26</definedName>
    <definedName name="_xlnm.Print_Area" localSheetId="4">一般公共预算支出情况表!$A$1:$U$43</definedName>
    <definedName name="_xlnm.Print_Area" localSheetId="19">'一般公共预算基本支出情况表—对个人和家庭的补助(政府预算)'!$A$1:$I$22</definedName>
    <definedName name="_xlnm.Print_Area" localSheetId="17">'一般公共预算基本支出情况表—工资福利支出(政府预算)'!$A$1:$L$23</definedName>
    <definedName name="_xlnm.Print_Area" localSheetId="18">'一般公共预算基本支出情况表—商品和服务支出(政府预算)'!$A$1:$Q$23</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'一般公共预算基本支出情况表—对个人和家庭的补助(政府预算)'!$1:$5</definedName>
    <definedName name="_xlnm.Print_Titles" localSheetId="17">'一般公共预算基本支出情况表—工资福利支出(政府预算)'!$1:$5</definedName>
    <definedName name="_xlnm.Print_Titles" localSheetId="18">'一般公共预算基本支出情况表—商品和服务支出(政府预算)'!$1:$5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项目支出预算绩效目标申报表1!#REF!</definedName>
    <definedName name="_xlnm.Print_Titles" localSheetId="27">项目支出预算绩效目标申报表1!#REF!</definedName>
    <definedName name="_xlnm._FilterDatabase" localSheetId="5" hidden="1">一般公共预算基本支出情况表!$A$4:$F$41</definedName>
    <definedName name="_xlnm.Print_Area" localSheetId="5">一般公共预算基本支出情况表!$A$1:$D$41</definedName>
    <definedName name="_xlnm.Print_Titles" localSheetId="5">一般公共预算基本支出情况表!$1:$6</definedName>
    <definedName name="_xlnm.Print_Area" localSheetId="28">项目支出预算绩效目标申报表2!#REF!</definedName>
    <definedName name="_xlnm.Print_Titles" localSheetId="28">项目支出预算绩效目标申报表2!#REF!</definedName>
  </definedNames>
  <calcPr calcId="144525"/>
</workbook>
</file>

<file path=xl/sharedStrings.xml><?xml version="1.0" encoding="utf-8"?>
<sst xmlns="http://schemas.openxmlformats.org/spreadsheetml/2006/main" count="1917" uniqueCount="556">
  <si>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</si>
  <si>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</si>
  <si>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</si>
  <si>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</si>
  <si>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</si>
  <si>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</si>
  <si>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</si>
  <si>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</si>
  <si>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</si>
  <si>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</si>
  <si>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</si>
  <si>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</si>
  <si>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</si>
  <si>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</si>
  <si>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</si>
  <si>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</si>
  <si>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</si>
  <si>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</si>
  <si>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</si>
  <si>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</si>
  <si>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</si>
  <si>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</si>
  <si>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</si>
  <si>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</si>
  <si>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</si>
  <si>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</si>
  <si>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</si>
  <si>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</si>
  <si>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</si>
  <si>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</si>
  <si>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</si>
  <si>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</si>
  <si>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</si>
  <si>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</si>
  <si>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</si>
  <si>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</si>
  <si>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</si>
  <si>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</si>
  <si>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</si>
  <si>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</si>
  <si>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</si>
  <si>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</si>
  <si>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</si>
  <si>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</si>
  <si>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</si>
  <si>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</si>
  <si>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</si>
  <si>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</si>
  <si>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</si>
  <si>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</si>
  <si>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</si>
  <si>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</si>
  <si>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</si>
  <si>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</si>
  <si>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</si>
  <si>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</si>
  <si>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</si>
  <si>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</si>
  <si>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</si>
  <si>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</si>
  <si>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</si>
  <si>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</si>
  <si>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</si>
  <si>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</si>
  <si>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</si>
  <si>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</si>
  <si>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</si>
  <si>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</si>
  <si>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</si>
  <si>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</si>
  <si>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</si>
  <si>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</si>
  <si>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</si>
  <si>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</si>
  <si>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</si>
  <si>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</si>
  <si>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</si>
  <si>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</si>
  <si>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</si>
  <si>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</si>
  <si>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</si>
  <si>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</si>
  <si>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</si>
  <si>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</si>
  <si>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</si>
  <si>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</si>
  <si>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</si>
  <si>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</si>
  <si>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</si>
  <si>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</si>
  <si>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</si>
  <si>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</si>
  <si>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</si>
  <si>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</si>
  <si>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</si>
  <si>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</si>
  <si>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</si>
  <si>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</si>
  <si>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</si>
  <si>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</si>
  <si>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</si>
  <si>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</si>
  <si>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</si>
  <si>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</si>
  <si>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</si>
  <si>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</si>
  <si>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</si>
  <si>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</si>
  <si>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507</t>
  </si>
  <si>
    <t>汨罗市退役军人事务局</t>
  </si>
  <si>
    <t>507001</t>
  </si>
  <si>
    <t xml:space="preserve">  汨罗市退役军人事务局本级</t>
  </si>
  <si>
    <t>507002</t>
  </si>
  <si>
    <t>汨罗市光荣院</t>
  </si>
  <si>
    <t>507003</t>
  </si>
  <si>
    <t>汨罗市军队离休退休干部休养所</t>
  </si>
  <si>
    <t>预算03表</t>
  </si>
  <si>
    <t>单位支出总体情况表</t>
  </si>
  <si>
    <t>功能科目</t>
  </si>
  <si>
    <t>单位名称(功能科目)</t>
  </si>
  <si>
    <t>总  计</t>
  </si>
  <si>
    <t>公共财政拨款合计</t>
  </si>
  <si>
    <t xml:space="preserve">  507001</t>
  </si>
  <si>
    <t xml:space="preserve">    507001</t>
  </si>
  <si>
    <t xml:space="preserve">    其他优抚支出</t>
  </si>
  <si>
    <t xml:space="preserve">    退役士兵安置</t>
  </si>
  <si>
    <t xml:space="preserve">    军队转业干部安置</t>
  </si>
  <si>
    <t xml:space="preserve">    行政运行</t>
  </si>
  <si>
    <t xml:space="preserve">    事业运行</t>
  </si>
  <si>
    <t xml:space="preserve">    其他退役军人事务管理支出</t>
  </si>
  <si>
    <t xml:space="preserve">  507002</t>
  </si>
  <si>
    <t xml:space="preserve">  汨罗市光荣院</t>
  </si>
  <si>
    <t xml:space="preserve">    507002</t>
  </si>
  <si>
    <t>事业运行</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</si>
  <si>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</si>
  <si>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</si>
  <si>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</si>
  <si>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</si>
  <si>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</si>
  <si>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</si>
  <si>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</si>
  <si>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</si>
  <si>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</si>
  <si>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</si>
  <si>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</si>
  <si>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</si>
  <si>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</si>
  <si>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</si>
  <si>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</si>
  <si>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</si>
  <si>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</si>
  <si>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</si>
  <si>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</si>
  <si>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</si>
  <si>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</si>
  <si>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</si>
  <si>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</si>
  <si>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</si>
  <si>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</si>
  <si>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</si>
  <si>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</si>
  <si>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</si>
  <si>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</si>
  <si>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</si>
  <si>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</si>
  <si>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</si>
  <si>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</si>
  <si>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</si>
  <si>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</si>
  <si>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</si>
  <si>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</si>
  <si>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</si>
  <si>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</si>
  <si>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</si>
  <si>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</si>
  <si>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</si>
  <si>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</si>
  <si>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</si>
  <si>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208</t>
  </si>
  <si>
    <t>社会保障和就业支出</t>
  </si>
  <si>
    <t xml:space="preserve">  20808</t>
  </si>
  <si>
    <t xml:space="preserve">  抚恤</t>
  </si>
  <si>
    <t xml:space="preserve">    2080899</t>
  </si>
  <si>
    <t xml:space="preserve">  20809</t>
  </si>
  <si>
    <t xml:space="preserve">  退役安置</t>
  </si>
  <si>
    <t xml:space="preserve">    2080901</t>
  </si>
  <si>
    <t xml:space="preserve">    2080905</t>
  </si>
  <si>
    <t xml:space="preserve">  20828</t>
  </si>
  <si>
    <t xml:space="preserve">  退役军人管理事务</t>
  </si>
  <si>
    <t xml:space="preserve">    2082801</t>
  </si>
  <si>
    <t xml:space="preserve">    2082850</t>
  </si>
  <si>
    <t xml:space="preserve">    事业运行（事务局）</t>
  </si>
  <si>
    <t xml:space="preserve">    事业运行（光荣院）</t>
  </si>
  <si>
    <t xml:space="preserve">    事业运行（军干所）</t>
  </si>
  <si>
    <t xml:space="preserve">    2082899</t>
  </si>
  <si>
    <t xml:space="preserve">  507003</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</si>
  <si>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</si>
  <si>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</si>
  <si>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</si>
  <si>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</si>
  <si>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</si>
  <si>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</si>
  <si>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</si>
  <si>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</si>
  <si>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</si>
  <si>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</si>
  <si>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</si>
  <si>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</si>
  <si>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</si>
  <si>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</si>
  <si>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</si>
  <si>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</si>
  <si>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</si>
  <si>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</si>
  <si>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</si>
  <si>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</si>
  <si>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</si>
  <si>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</si>
  <si>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</si>
  <si>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</si>
  <si>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行政运行（事务局）</t>
  </si>
  <si>
    <t xml:space="preserve">  汨罗市军队离休退休干部休养所</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</si>
  <si>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</si>
  <si>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</si>
  <si>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</si>
  <si>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</si>
  <si>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</si>
  <si>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</si>
  <si>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</si>
  <si>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</si>
  <si>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</si>
  <si>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</si>
  <si>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</si>
  <si>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</si>
  <si>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</si>
  <si>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</si>
  <si>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</si>
  <si>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</si>
  <si>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</si>
  <si>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</si>
  <si>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</si>
  <si>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</si>
  <si>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</si>
  <si>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</si>
  <si>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</si>
  <si>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</si>
  <si>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</si>
  <si>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</si>
  <si>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</si>
  <si>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</si>
  <si>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</si>
  <si>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</si>
  <si>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</si>
  <si>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</si>
  <si>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</si>
  <si>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</si>
  <si>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</si>
  <si>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</si>
  <si>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</si>
  <si>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</si>
  <si>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</si>
  <si>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汨罗市退役军人事务局本级</t>
  </si>
  <si>
    <t>抚恤</t>
  </si>
  <si>
    <t>其他优抚支出</t>
  </si>
  <si>
    <t>乡镇解三难及帮扶资金</t>
  </si>
  <si>
    <t>重点优抚对象医疗保险及补助</t>
  </si>
  <si>
    <t>退役安置</t>
  </si>
  <si>
    <t>退役士兵安置</t>
  </si>
  <si>
    <t>退役士兵生活困难补助</t>
  </si>
  <si>
    <t>困难企业军转干部生活补助等资金</t>
  </si>
  <si>
    <t>退役军人待安置期间最低生活补助</t>
  </si>
  <si>
    <t>退役士兵自主就业一次性经济补助</t>
  </si>
  <si>
    <t>军队转业干部安置</t>
  </si>
  <si>
    <t>自主择业军转干部住房公积金补贴等资金</t>
  </si>
  <si>
    <t>退役军人管理事务</t>
  </si>
  <si>
    <t>困难企业军转干部解三难及维稳资金</t>
  </si>
  <si>
    <t>其他退役军人事务管理支出</t>
  </si>
  <si>
    <t>双拥模范城创建经费</t>
  </si>
  <si>
    <t>预算11表</t>
  </si>
  <si>
    <t>政府性基金拨款支出预算表</t>
  </si>
  <si>
    <t>事业单位经营支出</t>
  </si>
  <si>
    <t>0</t>
  </si>
  <si>
    <t>预算12表</t>
  </si>
  <si>
    <t>“三公”经费预算公开表</t>
  </si>
  <si>
    <t>填报单位：汨罗市退役军人事务系统</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</si>
  <si>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</si>
  <si>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</si>
  <si>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</si>
  <si>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</si>
  <si>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</si>
  <si>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</si>
  <si>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</si>
  <si>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</si>
  <si>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</si>
  <si>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</si>
  <si>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</si>
  <si>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</si>
  <si>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</si>
  <si>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</si>
  <si>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</si>
  <si>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</si>
  <si>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</si>
  <si>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</si>
  <si>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</si>
  <si>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</si>
  <si>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</si>
  <si>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</si>
  <si>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</si>
  <si>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</si>
  <si>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</si>
  <si>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</si>
  <si>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</si>
  <si>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</si>
  <si>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</si>
  <si>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</si>
  <si>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</si>
  <si>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</si>
  <si>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</si>
  <si>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</si>
  <si>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</si>
  <si>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</si>
  <si>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</si>
  <si>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</si>
  <si>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汨罗市退役军人事务局本级</t>
  </si>
  <si>
    <t>办公用品</t>
  </si>
  <si>
    <t>文具</t>
  </si>
  <si>
    <t>其他文教用品</t>
  </si>
  <si>
    <t>激光打印机</t>
  </si>
  <si>
    <t>复印纸</t>
  </si>
  <si>
    <t xml:space="preserve">      507002</t>
  </si>
  <si>
    <t xml:space="preserve">    汨罗市光荣院</t>
  </si>
  <si>
    <t>绿化工程</t>
  </si>
  <si>
    <t>房屋附属设施</t>
  </si>
  <si>
    <t>其他纸制品</t>
  </si>
  <si>
    <t>硒鼓、粉盒</t>
  </si>
  <si>
    <t xml:space="preserve">    507003</t>
  </si>
  <si>
    <t xml:space="preserve">    汨罗市军队离休退休干部休养所</t>
  </si>
  <si>
    <t>2021年</t>
  </si>
  <si>
    <t>喷墨盒</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</si>
  <si>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</si>
  <si>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</si>
  <si>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</si>
  <si>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</si>
  <si>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</si>
  <si>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</si>
  <si>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</si>
  <si>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</si>
  <si>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</si>
  <si>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</si>
  <si>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</si>
  <si>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</si>
  <si>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</si>
  <si>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</si>
  <si>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</si>
  <si>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</si>
  <si>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</si>
  <si>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</si>
  <si>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</si>
  <si>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</si>
  <si>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</si>
  <si>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</si>
  <si>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</si>
  <si>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</si>
  <si>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</si>
  <si>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</si>
  <si>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</si>
  <si>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</si>
  <si>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</si>
  <si>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</si>
  <si>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</si>
  <si>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</si>
  <si>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</si>
  <si>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</si>
  <si>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</si>
  <si>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</si>
  <si>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</si>
  <si>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</si>
  <si>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</si>
  <si>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</si>
  <si>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</si>
  <si>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</si>
  <si>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</si>
  <si>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</si>
  <si>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</si>
  <si>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</si>
  <si>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</si>
  <si>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</si>
  <si>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</si>
  <si>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</si>
  <si>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</si>
  <si>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</si>
  <si>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</si>
  <si>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</si>
  <si>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</si>
  <si>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</si>
  <si>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</si>
  <si>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</si>
  <si>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</si>
  <si>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</si>
  <si>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</si>
  <si>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</si>
  <si>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</si>
  <si>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</si>
  <si>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其他优抚支出（事务局）</t>
  </si>
  <si>
    <t>退役士兵安置（事务局）</t>
  </si>
  <si>
    <t>军队转业干部安置（事务局）</t>
  </si>
  <si>
    <t>行政运行（事务局）</t>
  </si>
  <si>
    <t>其他退役军人事务管理支出（事务局）</t>
  </si>
  <si>
    <t>事业运行（光荣院）</t>
  </si>
  <si>
    <t>事业运行（军干所）</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</si>
  <si>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</si>
  <si>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</si>
  <si>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</si>
  <si>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</si>
  <si>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</si>
  <si>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</si>
  <si>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</si>
  <si>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</si>
  <si>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</si>
  <si>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填报单位（盖章）汨罗市退役军人事务局</t>
  </si>
  <si>
    <t>单位负责人：杨帅</t>
  </si>
  <si>
    <t>易贵明</t>
  </si>
  <si>
    <t>部门基本信息</t>
  </si>
  <si>
    <t>预算单位</t>
  </si>
  <si>
    <t>绩效管理
联络员</t>
  </si>
  <si>
    <t xml:space="preserve"> 联系电话</t>
  </si>
  <si>
    <t>人员编制数</t>
  </si>
  <si>
    <t>30</t>
  </si>
  <si>
    <t xml:space="preserve"> 实有人数</t>
  </si>
  <si>
    <t>部门职能
职责概述</t>
  </si>
  <si>
    <t>（一）贯彻执行党和国家关于退役军人思想政治、管理保障和安置优抚等工作政策法规，组织实施退役军人事务发展规划和政策；褒扬彰显退役军人为党、国家和人民牺牲奉献的精神风范和价值导向。
（二）负责全市军队转业干部、复员干部、离休退休干部、退役士兵和无军籍退休退职职工的移交安置工作和自主择业、就业退役军人服务管理工作。
（三）组织指导全市退役军人教育培训工作，协调扶持退役军人和随军随调家属就业创业。
（四）贯彻落实国家、省、市关于退役军人的特殊保障政策，会同有关部门制定相关政策，并组织实施。
（五）组织协调落实全市移交地方的离休退休军人、符合条件的其他退役军人和无军籍退休退职职工的住房保障工作，以及退役军人医疗保障、社会保险等待遇保障工作。
（六）组织指导全市伤病残退役军人服务管理和抚恤工作，贯彻落实退役军人医疗、疗养、养老等机构的规划政策并指导实施。承担全市不适宜继续服役的伤病残军人相关工作。组织指导全市军供服务保障工作。
（七）组织和指导全市拥军优属工作。负责全市现役军人、退役军人、军队文职人员和军属优待、抚恤等工作；贯彻执行国家关于国民党抗战老兵等有关人员优待政策并指导实施。
（八）负责全市烈士及退役军人荣誉奖励、军人公墓管理维护、纪念活动等工作，依法承担英雄烈士保护相关工作，审核拟列入全市重点保护单位的烈士纪念建筑物名录，总结表彰和宣扬退役军人、退役军人工作单位和个人先进典型事迹。
（九）指导并监督检查关于退役军人相关法律法规和政策措施的落实；开展全市退役军人权益维护和有关人员的帮扶援助工作。
（十）完成市委、市政府交办的其他任务。
（十一）职能转变。市退役军人事务局应加强退役军人思想政治工作和服务保障体系建设，建立健全集中统一、职责清晰的退役军人管理保障体制，协调各方力量更好为军人军属服务，维护军人军属合法权益，让军人成为全社会尊崇的职业，褒扬彰显退役军人为党、国家和人民牺牲奉献的精神风范和价值导向，更好地为增强部队战斗力和凝聚力做好组织保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</si>
  <si>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</si>
  <si>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</si>
  <si>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</si>
  <si>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</si>
  <si>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</si>
  <si>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</si>
  <si>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</si>
  <si>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</si>
  <si>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</si>
  <si>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</si>
  <si>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</si>
  <si>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1.财政资金的科学有效管理，保障了市退役军人事务局各项工作目标的实现；                                                                                                2.严格执行政府采购制度
3.较好地完成部门预决算工作，严格按照进度执行预算。
4.做好全市军队转业干部、复员干部、离休退休干部、退役士兵和无军籍退休退职职工的移交安置工作和自主择业、就业退役军人服务管理工作。
5.组织指导全市退役军人教育培训工作，协调扶持退役军人和随军随调家属就业创业。
6.贯彻落实国家、省、市关于退役军人的特殊保障政策，会同有关部门制定相关政策，并组织实施。
7.组织协调落实全市移交地方的离休退休军人、符合条件的其他退役军人和无军籍退休退职职工的住房保障工作，以及退役军人医疗保障、社会保险等待遇保障工作。
8.组织指导全市伤病残退役军人服务管理和抚恤工作，贯彻落实退役军人医疗、疗养、养老等机构的规划政策并指导实施。承担全市不适宜继续服役的伤病残军人相关工作。组织指导全市军供服务保障工作。
9.组织和指导全市拥军优属工作。负责全市现役军人、退役军人、军队文职人员和军属优待、抚恤等工作；贯彻执行国家关于国民党抗战老兵等有关人员优待政策并指导实施。
10.负责全市烈士及退役军人荣誉奖励、军人公墓管理维护、纪念活动等工作，依法承担英雄烈士保护相关工作，审核拟列入全市重点保护单位的烈士纪念建筑物名录，总结表彰和宣扬退役军人、退役军人工作单位和个人先进典型事迹。
11.指导并监督检查关于退役军人相关法律法规和政策措施的落实；开展全市退役军人权益维护和有关人员的帮扶援助工作。</t>
  </si>
  <si>
    <t>年度绩效指标
部门整体支出</t>
  </si>
  <si>
    <t>一级指标</t>
  </si>
  <si>
    <t>二级指标</t>
  </si>
  <si>
    <t>三级指标</t>
  </si>
  <si>
    <t>指标值</t>
  </si>
  <si>
    <t>产出指标
（预期提供的公共产品或服务，包括数量、质量、时效、成本等）</t>
  </si>
  <si>
    <t>数量指标</t>
  </si>
  <si>
    <t>基本经费303.65万元；项目经费789万元</t>
  </si>
  <si>
    <t>总预算支出1092.65万元。</t>
  </si>
  <si>
    <t>质量指标</t>
  </si>
  <si>
    <t>1.财政资金的科学有效管理，保障了市退役军人事务局各项工作目标的实现；2.严格执行政府采购制度</t>
  </si>
  <si>
    <t>时效指标</t>
  </si>
  <si>
    <t>成本指标</t>
  </si>
  <si>
    <t>效益指标
（预期可能实现的效益，包括经济效益、社会效益、环境效益、可持续影响以及服务对象满意度等）</t>
  </si>
  <si>
    <t>经济效益</t>
  </si>
  <si>
    <t>社会效益</t>
  </si>
  <si>
    <t>较好地完成部门预决算工作，严格按照进度执行预算，各项指标完成较好，实现了良好的社会效益，达到了预期目标。</t>
  </si>
  <si>
    <t>环境效益</t>
  </si>
  <si>
    <t>可持续影响</t>
  </si>
  <si>
    <t>指导服务对象满意率有利于困难退役军人生活保障，确保特困退役军人基本生活。</t>
  </si>
  <si>
    <t>服务对象满意度</t>
  </si>
  <si>
    <t>指导服务对象满意率达到100%</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</si>
  <si>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</si>
  <si>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</si>
  <si>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</si>
  <si>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</si>
  <si>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</si>
  <si>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</si>
  <si>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填报单位（盖章）：退役军人事务局</t>
  </si>
  <si>
    <t>单位负责人：易贵明</t>
  </si>
  <si>
    <t>项目基本情况</t>
  </si>
  <si>
    <t>项目属性</t>
  </si>
  <si>
    <r>
      <rPr>
        <sz val="12"/>
        <rFont val="仿宋_GB2312"/>
        <charset val="134"/>
      </rPr>
      <t>新增项目□                       延续项目</t>
    </r>
    <r>
      <rPr>
        <sz val="12"/>
        <rFont val="Wingdings"/>
        <charset val="134"/>
      </rPr>
      <t>þ</t>
    </r>
    <r>
      <rPr>
        <sz val="12"/>
        <rFont val="仿宋_GB2312"/>
        <charset val="134"/>
      </rPr>
      <t xml:space="preserve"> </t>
    </r>
  </si>
  <si>
    <t xml:space="preserve"> 主管部门</t>
  </si>
  <si>
    <t xml:space="preserve"> 项目起止时间</t>
  </si>
  <si>
    <t>2021年1月1日-2021年12月31日</t>
  </si>
  <si>
    <t>项目负责人</t>
  </si>
  <si>
    <t>5231789</t>
  </si>
  <si>
    <t xml:space="preserve"> 项目类型</t>
  </si>
  <si>
    <t xml:space="preserve">1.基本建设类 □    其中：新建  □    扩建  □    改建  □
2.行政事业类 □    其中: 采购类□    修缮类□    奖励类□ 
3.其他专项类 □ </t>
  </si>
  <si>
    <t>项目概况</t>
  </si>
  <si>
    <r>
      <rPr>
        <sz val="12"/>
        <rFont val="仿宋_GB2312"/>
        <charset val="134"/>
      </rPr>
      <t xml:space="preserve">       全市退役军人二万二千多人，全市有困难企业军转干部111人，维护全市退役军人稳定工作，保障困难企业军转干部的基本生活</t>
    </r>
    <r>
      <rPr>
        <sz val="12"/>
        <rFont val="微软雅黑"/>
        <charset val="134"/>
      </rPr>
      <t>,</t>
    </r>
    <r>
      <rPr>
        <sz val="12"/>
        <rFont val="仿宋_GB2312"/>
        <charset val="134"/>
      </rPr>
      <t>基本住房</t>
    </r>
    <r>
      <rPr>
        <sz val="12"/>
        <rFont val="微软雅黑"/>
        <charset val="134"/>
      </rPr>
      <t>,</t>
    </r>
    <r>
      <rPr>
        <sz val="12"/>
        <rFont val="仿宋_GB2312"/>
        <charset val="134"/>
      </rPr>
      <t>基本医疗等。</t>
    </r>
  </si>
  <si>
    <t>项目立项
依据</t>
  </si>
  <si>
    <t>无</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</si>
  <si>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</si>
  <si>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</si>
  <si>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</si>
  <si>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</si>
  <si>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</si>
  <si>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</si>
  <si>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</si>
  <si>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</si>
  <si>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</si>
  <si>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</si>
  <si>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</si>
  <si>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</si>
  <si>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</si>
  <si>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</si>
  <si>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</si>
  <si>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1、困难企业军转干部解三难及维稳资金</t>
  </si>
  <si>
    <t>单位已有的（或拟订的）保障项目实施的制度、措施</t>
  </si>
  <si>
    <t>项目年度实施进度计划</t>
  </si>
  <si>
    <t>项目实施内容</t>
  </si>
  <si>
    <t>开始时间</t>
  </si>
  <si>
    <t>结束时间</t>
  </si>
  <si>
    <t>困难企业军转干部解三难及维稳</t>
  </si>
  <si>
    <t>2021.1.1</t>
  </si>
  <si>
    <t>2021.12.31</t>
  </si>
  <si>
    <t>项目年度绩效目标情况</t>
  </si>
  <si>
    <t>长期绩效目标</t>
  </si>
  <si>
    <t>本年度绩效目标</t>
  </si>
  <si>
    <t>项目年度绩效指标</t>
  </si>
  <si>
    <t>产出
指标</t>
  </si>
  <si>
    <t>50万元</t>
  </si>
  <si>
    <t>困难企业军转干部三难问题解决及退役军人社会稳定维护。</t>
  </si>
  <si>
    <t>解决困难企业军转干部及维稳</t>
  </si>
  <si>
    <t>其他说明的问题</t>
  </si>
  <si>
    <t>财政部门
审核意见</t>
  </si>
  <si>
    <t xml:space="preserve">                                          （盖章）
                                           年    月    日    
</t>
  </si>
  <si>
    <t>预算29表</t>
  </si>
  <si>
    <t>困难企业军转干部生活困难补助资金及体检门诊住院等经费</t>
  </si>
  <si>
    <r>
      <rPr>
        <sz val="12"/>
        <rFont val="仿宋_GB2312"/>
        <charset val="134"/>
      </rPr>
      <t>新增项目</t>
    </r>
    <r>
      <rPr>
        <sz val="12"/>
        <rFont val="Wingdings"/>
        <charset val="134"/>
      </rPr>
      <t>þ</t>
    </r>
    <r>
      <rPr>
        <sz val="12"/>
        <rFont val="仿宋_GB2312"/>
        <charset val="134"/>
      </rPr>
      <t xml:space="preserve">                      延续项目□ </t>
    </r>
  </si>
  <si>
    <t>1困难企业军转干部生活困难补助资金及体检门诊住院等经费</t>
  </si>
  <si>
    <t>2021年1月1日</t>
  </si>
  <si>
    <t>2021年12月31日</t>
  </si>
  <si>
    <t>189万元</t>
  </si>
  <si>
    <t>解决困难企业军转干部生活困难补助资金及体检门诊住院等经费</t>
  </si>
  <si>
    <t>预算30表</t>
  </si>
  <si>
    <t>退役军人待安置期间最低生活补助资金</t>
  </si>
  <si>
    <r>
      <rPr>
        <sz val="12"/>
        <rFont val="仿宋_GB2312"/>
        <charset val="134"/>
      </rPr>
      <t>新增项目</t>
    </r>
    <r>
      <rPr>
        <sz val="12"/>
        <rFont val="Wingdings"/>
        <charset val="134"/>
      </rPr>
      <t>þ</t>
    </r>
    <r>
      <rPr>
        <sz val="12"/>
        <rFont val="仿宋_GB2312"/>
        <charset val="134"/>
      </rPr>
      <t xml:space="preserve">                       延续项目□ </t>
    </r>
  </si>
  <si>
    <t xml:space="preserve">       2021年退役士兵由政府安置工作的人员其待安置期间最低生活保障资金</t>
  </si>
  <si>
    <t>1退役军人待安置期间最低生活补助资金</t>
  </si>
  <si>
    <t>退役士兵待安置期间生活保障，退役军人待安置期间最低生活补助资金</t>
  </si>
  <si>
    <t>30万元</t>
  </si>
  <si>
    <t>预算31表</t>
  </si>
  <si>
    <t>退役士兵自主就业一次性经济补助资金</t>
  </si>
  <si>
    <t>提高自主就退役士兵地方一次性经济补助标准，按每服役一年不低于4500元补助.</t>
  </si>
  <si>
    <t>1退役士兵自主就业一次性经济补助资金</t>
  </si>
  <si>
    <t>退役士兵自主就业一次性经济补助资金全部发放到位</t>
  </si>
  <si>
    <t>230万元</t>
  </si>
  <si>
    <t>预算32表</t>
  </si>
  <si>
    <t>重点优抚对象医疗保险及补助（1-6级伤残）</t>
  </si>
  <si>
    <t xml:space="preserve"> 全市重点优抚对象（1-6级伤残军人）69人，为切实保障重点优抚对象（1-6级伤残军人）的医疗待遇，享受残疾军人住院和门诊医疗补助。</t>
  </si>
  <si>
    <t>1重点优抚对象医疗保险及补助（1-6级伤残）</t>
  </si>
  <si>
    <t>为切实保障重点优抚对象（1-6级伤残军人）的医疗待遇，享受残疾军人住院和门诊医疗补助。</t>
  </si>
  <si>
    <t>151万元</t>
  </si>
  <si>
    <t>预算33表</t>
  </si>
  <si>
    <t>自主择业军转干部住房公积金补贴及慰问等资金</t>
  </si>
  <si>
    <r>
      <rPr>
        <sz val="12"/>
        <rFont val="仿宋_GB2312"/>
        <charset val="134"/>
      </rPr>
      <t xml:space="preserve">       全市自主择业军转干部38人，维护全市退役军人稳定工作，保障自主择业军转干部的基本生活</t>
    </r>
    <r>
      <rPr>
        <sz val="12"/>
        <rFont val="微软雅黑"/>
        <charset val="134"/>
      </rPr>
      <t>,</t>
    </r>
    <r>
      <rPr>
        <sz val="12"/>
        <rFont val="仿宋_GB2312"/>
        <charset val="134"/>
      </rPr>
      <t>基本住房</t>
    </r>
    <r>
      <rPr>
        <sz val="12"/>
        <rFont val="微软雅黑"/>
        <charset val="134"/>
      </rPr>
      <t>,</t>
    </r>
    <r>
      <rPr>
        <sz val="12"/>
        <rFont val="仿宋_GB2312"/>
        <charset val="134"/>
      </rPr>
      <t>基本医疗等。</t>
    </r>
  </si>
  <si>
    <t>1自主择业军转干部住房公积金补贴及慰问等资金</t>
  </si>
  <si>
    <t xml:space="preserve">     全市退役军人二万二千多人，维护全市退役军人稳定工作，保障困难退役军人的基本生活,基本住房,基本医疗</t>
  </si>
  <si>
    <t>1乡镇解三难及帮扶资金</t>
  </si>
  <si>
    <t>乡镇困难退役士兵三难问题解决及退役军人帮扶。</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</si>
</sst>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quot;￥&quot;* _-#,##0;&quot;￥&quot;* \-#,##0;&quot;￥&quot;* _-&quot;-&quot;;@"/>
    <numFmt numFmtId="177" formatCode="* #,##0;* \-#,##0;* &quot;-&quot;;@"/>
    <numFmt numFmtId="178" formatCode="00"/>
    <numFmt numFmtId="179" formatCode="* #,##0.00;* \-#,##0.00;* &quot;&quot;??;@"/>
    <numFmt numFmtId="180" formatCode="0_);[Red]\(0\)"/>
    <numFmt numFmtId="181" formatCode="0000"/>
    <numFmt numFmtId="182" formatCode="#,##0_);[Red]\(#,##0\)"/>
    <numFmt numFmtId="183" formatCode="* #,##0;* \-#,##0;* &quot;&quot;??;@"/>
    <numFmt numFmtId="184" formatCode="#,##0.00_);[Red]\(#,##0.00\)"/>
    <numFmt numFmtId="185" formatCode="0.00_ "/>
    <numFmt numFmtId="186"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0"/>
      <name val="仿宋_GB2312"/>
      <charset val="134"/>
    </font>
    <font>
      <b/>
      <sz val="10"/>
      <name val="宋体"/>
      <charset val="134"/>
    </font>
    <font>
      <sz val="12"/>
      <name val="宋体"/>
      <charset val="134"/>
    </font>
    <font>
      <sz val="22"/>
      <name val="方正小标宋简体"/>
      <charset val="134"/>
    </font>
    <font>
      <b/>
      <sz val="22"/>
      <name val="方正小标宋简体"/>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b/>
      <sz val="14"/>
      <name val="宋体"/>
      <charset val="134"/>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
      <sz val="12"/>
      <name val="Wingdings"/>
      <charset val="134"/>
    </font>
    <font>
      <sz val="12"/>
      <name val="微软雅黑"/>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xf numFmtId="176" fontId="20" fillId="0" borderId="0" applyFont="0" applyFill="0" applyBorder="0" applyAlignment="0" applyProtection="0"/>
    <xf numFmtId="0" fontId="21" fillId="3" borderId="0" applyNumberFormat="0" applyBorder="0" applyAlignment="0" applyProtection="0">
      <alignment vertical="center"/>
    </xf>
    <xf numFmtId="0" fontId="22" fillId="4" borderId="18" applyNumberFormat="0" applyAlignment="0" applyProtection="0">
      <alignment vertical="center"/>
    </xf>
    <xf numFmtId="44" fontId="0" fillId="0" borderId="0" applyFont="0" applyFill="0" applyBorder="0" applyAlignment="0" applyProtection="0">
      <alignment vertical="center"/>
    </xf>
    <xf numFmtId="177" fontId="20" fillId="0" borderId="0" applyFont="0" applyFill="0" applyBorder="0" applyAlignment="0" applyProtection="0"/>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5" borderId="0" applyNumberFormat="0" applyBorder="0" applyAlignment="0" applyProtection="0">
      <alignment vertical="center"/>
    </xf>
    <xf numFmtId="0" fontId="25" fillId="0" borderId="0" applyNumberFormat="0" applyFill="0" applyBorder="0" applyAlignment="0" applyProtection="0">
      <alignment vertical="top"/>
      <protection locked="0"/>
    </xf>
    <xf numFmtId="9" fontId="20"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0" fillId="0" borderId="0"/>
    <xf numFmtId="0" fontId="0" fillId="7" borderId="19" applyNumberFormat="0" applyFont="0" applyAlignment="0" applyProtection="0">
      <alignment vertical="center"/>
    </xf>
    <xf numFmtId="0" fontId="24"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24" fillId="9" borderId="0" applyNumberFormat="0" applyBorder="0" applyAlignment="0" applyProtection="0">
      <alignment vertical="center"/>
    </xf>
    <xf numFmtId="0" fontId="28" fillId="0" borderId="22" applyNumberFormat="0" applyFill="0" applyAlignment="0" applyProtection="0">
      <alignment vertical="center"/>
    </xf>
    <xf numFmtId="0" fontId="24" fillId="10" borderId="0" applyNumberFormat="0" applyBorder="0" applyAlignment="0" applyProtection="0">
      <alignment vertical="center"/>
    </xf>
    <xf numFmtId="0" fontId="34" fillId="11" borderId="23" applyNumberFormat="0" applyAlignment="0" applyProtection="0">
      <alignment vertical="center"/>
    </xf>
    <xf numFmtId="0" fontId="35" fillId="11" borderId="18" applyNumberFormat="0" applyAlignment="0" applyProtection="0">
      <alignment vertical="center"/>
    </xf>
    <xf numFmtId="0" fontId="36" fillId="12" borderId="24" applyNumberFormat="0" applyAlignment="0" applyProtection="0">
      <alignment vertical="center"/>
    </xf>
    <xf numFmtId="0" fontId="21" fillId="4" borderId="0" applyNumberFormat="0" applyBorder="0" applyAlignment="0" applyProtection="0">
      <alignment vertical="center"/>
    </xf>
    <xf numFmtId="0" fontId="24" fillId="13"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3" borderId="0" applyNumberFormat="0" applyBorder="0" applyAlignment="0" applyProtection="0">
      <alignment vertical="center"/>
    </xf>
    <xf numFmtId="0" fontId="40" fillId="14" borderId="0" applyNumberFormat="0" applyBorder="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4" fillId="19" borderId="0" applyNumberFormat="0" applyBorder="0" applyAlignment="0" applyProtection="0">
      <alignment vertical="center"/>
    </xf>
    <xf numFmtId="0" fontId="24" fillId="1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10" fillId="0" borderId="0"/>
    <xf numFmtId="0" fontId="21" fillId="18"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6" fillId="0" borderId="0" applyNumberFormat="0" applyFill="0" applyBorder="0" applyAlignment="0" applyProtection="0"/>
    <xf numFmtId="0" fontId="10" fillId="0" borderId="0"/>
  </cellStyleXfs>
  <cellXfs count="420">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Fill="1" applyBorder="1" applyAlignment="1">
      <alignment horizontal="center"/>
    </xf>
    <xf numFmtId="0" fontId="0" fillId="0" borderId="11" xfId="0" applyFill="1" applyBorder="1" applyAlignment="1">
      <alignment horizontal="center"/>
    </xf>
    <xf numFmtId="0" fontId="0" fillId="0" borderId="4" xfId="0" applyFill="1" applyBorder="1" applyAlignment="1">
      <alignment horizont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57" fontId="3"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1"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49" fontId="3" fillId="0" borderId="2" xfId="53" applyNumberFormat="1" applyFont="1" applyFill="1" applyBorder="1" applyAlignment="1">
      <alignment horizontal="center" vertical="center" wrapText="1"/>
    </xf>
    <xf numFmtId="0" fontId="3" fillId="0" borderId="2" xfId="53" applyFont="1" applyFill="1" applyBorder="1" applyAlignment="1">
      <alignment horizontal="center" vertical="center" wrapText="1"/>
    </xf>
    <xf numFmtId="0" fontId="3" fillId="0" borderId="2" xfId="53" applyFont="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49" fontId="3" fillId="0" borderId="2" xfId="46" applyNumberFormat="1" applyFont="1" applyFill="1" applyBorder="1" applyAlignment="1">
      <alignment horizontal="center" vertical="center" wrapText="1"/>
    </xf>
    <xf numFmtId="0" fontId="3" fillId="0" borderId="2" xfId="46" applyFont="1" applyFill="1" applyBorder="1" applyAlignment="1">
      <alignment horizontal="center" vertical="center" wrapText="1"/>
    </xf>
    <xf numFmtId="0" fontId="6" fillId="0" borderId="2" xfId="0" applyFont="1" applyFill="1" applyBorder="1" applyAlignment="1">
      <alignment horizontal="left" vertical="center" wrapText="1"/>
    </xf>
    <xf numFmtId="49" fontId="3" fillId="0" borderId="3" xfId="53" applyNumberFormat="1" applyFont="1" applyFill="1" applyBorder="1" applyAlignment="1">
      <alignment horizontal="center" vertical="center" wrapText="1"/>
    </xf>
    <xf numFmtId="49" fontId="3" fillId="0" borderId="11" xfId="53" applyNumberFormat="1" applyFont="1" applyFill="1" applyBorder="1" applyAlignment="1">
      <alignment horizontal="center" vertical="center" wrapText="1"/>
    </xf>
    <xf numFmtId="4" fontId="3" fillId="0" borderId="2" xfId="53" applyNumberFormat="1" applyFont="1" applyFill="1" applyBorder="1" applyAlignment="1">
      <alignment horizontal="center" vertical="center" wrapText="1"/>
    </xf>
    <xf numFmtId="49" fontId="3" fillId="0" borderId="4" xfId="53" applyNumberFormat="1" applyFont="1" applyFill="1" applyBorder="1" applyAlignment="1">
      <alignment horizontal="center" vertical="center" wrapText="1"/>
    </xf>
    <xf numFmtId="49" fontId="10" fillId="0" borderId="5" xfId="46" applyNumberFormat="1" applyFont="1" applyFill="1" applyBorder="1" applyAlignment="1">
      <alignment horizontal="center" vertical="center" wrapText="1"/>
    </xf>
    <xf numFmtId="0" fontId="10" fillId="0" borderId="14" xfId="46" applyFont="1" applyFill="1" applyBorder="1" applyAlignment="1">
      <alignment horizontal="center" vertical="center" wrapText="1"/>
    </xf>
    <xf numFmtId="0" fontId="10" fillId="0" borderId="6" xfId="46" applyFont="1" applyFill="1" applyBorder="1" applyAlignment="1">
      <alignment horizontal="center" vertical="center" wrapText="1"/>
    </xf>
    <xf numFmtId="49" fontId="3" fillId="0" borderId="5" xfId="53" applyNumberFormat="1" applyFont="1" applyFill="1" applyBorder="1" applyAlignment="1">
      <alignment horizontal="center" vertical="center" wrapText="1"/>
    </xf>
    <xf numFmtId="0" fontId="10" fillId="0" borderId="7" xfId="46" applyFont="1" applyFill="1" applyBorder="1" applyAlignment="1">
      <alignment horizontal="center" vertical="center" wrapText="1"/>
    </xf>
    <xf numFmtId="0" fontId="10" fillId="0" borderId="0" xfId="46" applyFont="1" applyFill="1" applyBorder="1" applyAlignment="1">
      <alignment horizontal="center" vertical="center" wrapText="1"/>
    </xf>
    <xf numFmtId="0" fontId="10" fillId="0" borderId="8" xfId="46" applyFont="1" applyFill="1" applyBorder="1" applyAlignment="1">
      <alignment horizontal="center" vertical="center" wrapText="1"/>
    </xf>
    <xf numFmtId="0" fontId="3" fillId="0" borderId="7" xfId="53" applyFont="1" applyFill="1" applyBorder="1" applyAlignment="1">
      <alignment horizontal="center" vertical="center" wrapText="1"/>
    </xf>
    <xf numFmtId="0" fontId="10" fillId="0" borderId="9" xfId="46" applyFont="1" applyFill="1" applyBorder="1" applyAlignment="1">
      <alignment horizontal="center" vertical="center" wrapText="1"/>
    </xf>
    <xf numFmtId="0" fontId="10" fillId="0" borderId="1" xfId="46" applyFont="1" applyFill="1" applyBorder="1" applyAlignment="1">
      <alignment horizontal="center" vertical="center" wrapText="1"/>
    </xf>
    <xf numFmtId="0" fontId="10" fillId="0" borderId="10" xfId="46" applyFont="1" applyFill="1" applyBorder="1" applyAlignment="1">
      <alignment horizontal="center" vertical="center" wrapText="1"/>
    </xf>
    <xf numFmtId="0" fontId="3" fillId="0" borderId="9" xfId="53" applyFont="1" applyFill="1" applyBorder="1" applyAlignment="1">
      <alignment horizontal="center" vertical="center" wrapText="1"/>
    </xf>
    <xf numFmtId="49" fontId="3" fillId="0" borderId="5" xfId="46" applyNumberFormat="1" applyFont="1" applyFill="1" applyBorder="1" applyAlignment="1">
      <alignment horizontal="center" vertical="center" wrapText="1"/>
    </xf>
    <xf numFmtId="49" fontId="3" fillId="0" borderId="9" xfId="46" applyNumberFormat="1" applyFont="1" applyFill="1" applyBorder="1" applyAlignment="1">
      <alignment horizontal="center" vertical="center" wrapText="1"/>
    </xf>
    <xf numFmtId="0" fontId="3" fillId="0" borderId="14" xfId="53" applyFont="1" applyFill="1" applyBorder="1" applyAlignment="1">
      <alignment horizontal="center" vertical="center" wrapText="1"/>
    </xf>
    <xf numFmtId="0" fontId="3" fillId="0" borderId="6" xfId="53" applyFont="1" applyFill="1" applyBorder="1" applyAlignment="1">
      <alignment horizontal="center" vertical="center" wrapText="1"/>
    </xf>
    <xf numFmtId="0" fontId="3" fillId="0" borderId="0" xfId="53" applyFont="1" applyFill="1" applyBorder="1" applyAlignment="1">
      <alignment horizontal="center" vertical="center" wrapText="1"/>
    </xf>
    <xf numFmtId="0" fontId="3" fillId="0" borderId="8" xfId="53"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0" xfId="53" applyFont="1" applyFill="1" applyBorder="1" applyAlignment="1">
      <alignment horizontal="center" vertical="center" wrapText="1"/>
    </xf>
    <xf numFmtId="49" fontId="3" fillId="0" borderId="14" xfId="46" applyNumberFormat="1" applyFont="1" applyFill="1" applyBorder="1" applyAlignment="1">
      <alignment horizontal="center" vertical="center" wrapText="1"/>
    </xf>
    <xf numFmtId="49" fontId="3" fillId="0" borderId="6" xfId="46" applyNumberFormat="1" applyFont="1" applyFill="1" applyBorder="1" applyAlignment="1">
      <alignment horizontal="center" vertical="center" wrapText="1"/>
    </xf>
    <xf numFmtId="9" fontId="3" fillId="0" borderId="5" xfId="46" applyNumberFormat="1" applyFont="1" applyBorder="1" applyAlignment="1">
      <alignment horizontal="center" vertical="center" wrapText="1"/>
    </xf>
    <xf numFmtId="0" fontId="3" fillId="0" borderId="6" xfId="46" applyFont="1" applyBorder="1" applyAlignment="1">
      <alignment horizontal="center" vertical="center" wrapText="1"/>
    </xf>
    <xf numFmtId="49" fontId="3" fillId="0" borderId="1" xfId="46" applyNumberFormat="1" applyFont="1" applyFill="1" applyBorder="1" applyAlignment="1">
      <alignment horizontal="center" vertical="center" wrapText="1"/>
    </xf>
    <xf numFmtId="49" fontId="3" fillId="0" borderId="10" xfId="46" applyNumberFormat="1" applyFont="1" applyFill="1" applyBorder="1" applyAlignment="1">
      <alignment horizontal="center" vertical="center" wrapText="1"/>
    </xf>
    <xf numFmtId="0" fontId="3" fillId="0" borderId="9" xfId="46" applyFont="1" applyBorder="1" applyAlignment="1">
      <alignment horizontal="center" vertical="center" wrapText="1"/>
    </xf>
    <xf numFmtId="0" fontId="3" fillId="0" borderId="10" xfId="46" applyFont="1" applyBorder="1" applyAlignment="1">
      <alignment horizontal="center" vertical="center" wrapText="1"/>
    </xf>
    <xf numFmtId="0" fontId="0" fillId="0" borderId="0" xfId="0" applyFill="1"/>
    <xf numFmtId="0" fontId="11" fillId="0" borderId="0" xfId="53" applyFont="1" applyBorder="1" applyAlignment="1">
      <alignment horizontal="center" vertical="center"/>
    </xf>
    <xf numFmtId="0" fontId="12" fillId="0" borderId="0" xfId="53" applyFont="1" applyBorder="1" applyAlignment="1">
      <alignment horizontal="center" vertical="center"/>
    </xf>
    <xf numFmtId="0" fontId="2" fillId="0" borderId="0" xfId="53" applyFont="1" applyBorder="1" applyAlignment="1">
      <alignment horizontal="center" vertical="center"/>
    </xf>
    <xf numFmtId="0" fontId="3" fillId="0" borderId="1" xfId="53" applyFont="1" applyBorder="1" applyAlignment="1">
      <alignment horizontal="left" vertical="center" wrapText="1"/>
    </xf>
    <xf numFmtId="0" fontId="3" fillId="0" borderId="1" xfId="53" applyFont="1" applyBorder="1" applyAlignment="1">
      <alignment vertical="center" wrapText="1"/>
    </xf>
    <xf numFmtId="0" fontId="3" fillId="0" borderId="1" xfId="53" applyFont="1" applyBorder="1" applyAlignment="1">
      <alignment horizontal="center" vertical="center" wrapText="1"/>
    </xf>
    <xf numFmtId="0" fontId="4" fillId="0" borderId="2" xfId="53" applyNumberFormat="1" applyFont="1" applyFill="1" applyBorder="1" applyAlignment="1">
      <alignment horizontal="center" vertical="center" textRotation="255" wrapText="1"/>
    </xf>
    <xf numFmtId="0" fontId="6" fillId="0" borderId="2" xfId="14" applyFont="1" applyBorder="1" applyAlignment="1">
      <alignment horizontal="left" vertical="center" wrapText="1"/>
    </xf>
    <xf numFmtId="0" fontId="5" fillId="0" borderId="2" xfId="53" applyFont="1" applyBorder="1" applyAlignment="1">
      <alignment horizontal="center" vertical="center" wrapText="1"/>
    </xf>
    <xf numFmtId="0" fontId="6" fillId="0" borderId="2" xfId="53" applyFont="1" applyBorder="1" applyAlignment="1">
      <alignment horizontal="center" vertical="center" wrapText="1"/>
    </xf>
    <xf numFmtId="4" fontId="3" fillId="0" borderId="2" xfId="53" applyNumberFormat="1" applyFont="1" applyFill="1" applyBorder="1" applyAlignment="1">
      <alignment vertical="center"/>
    </xf>
    <xf numFmtId="4" fontId="3" fillId="0" borderId="2" xfId="53" applyNumberFormat="1" applyFont="1" applyFill="1" applyBorder="1" applyAlignment="1">
      <alignment horizontal="center" vertical="center"/>
    </xf>
    <xf numFmtId="0" fontId="3" fillId="0" borderId="2" xfId="53" applyFont="1" applyFill="1" applyBorder="1" applyAlignment="1">
      <alignment horizontal="center" vertical="center"/>
    </xf>
    <xf numFmtId="0" fontId="3" fillId="0" borderId="2" xfId="46" applyFont="1" applyBorder="1" applyAlignment="1">
      <alignment horizontal="left" vertical="center" wrapText="1"/>
    </xf>
    <xf numFmtId="0" fontId="3" fillId="0" borderId="12" xfId="53" applyFont="1" applyFill="1" applyBorder="1" applyAlignment="1">
      <alignment horizontal="center" vertical="center" wrapText="1"/>
    </xf>
    <xf numFmtId="0" fontId="3" fillId="0" borderId="13" xfId="53"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5" xfId="53"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9" fontId="6" fillId="0" borderId="3" xfId="0" applyNumberFormat="1"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3" fillId="0" borderId="2" xfId="53" applyNumberFormat="1" applyFont="1" applyFill="1" applyBorder="1" applyAlignment="1">
      <alignment horizontal="center" vertical="center" wrapText="1"/>
    </xf>
    <xf numFmtId="0" fontId="6" fillId="0" borderId="2" xfId="0" applyFont="1" applyFill="1" applyBorder="1" applyAlignment="1">
      <alignment horizontal="center" vertical="center" shrinkToFi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2" xfId="46" applyNumberFormat="1" applyFont="1" applyFill="1" applyBorder="1" applyAlignment="1">
      <alignment horizontal="center" vertical="center" wrapText="1"/>
    </xf>
    <xf numFmtId="0" fontId="3" fillId="0" borderId="11" xfId="53" applyFont="1" applyFill="1" applyBorder="1" applyAlignment="1">
      <alignment horizontal="center" vertical="center" wrapText="1"/>
    </xf>
    <xf numFmtId="0" fontId="3" fillId="0" borderId="4" xfId="53" applyFont="1" applyFill="1" applyBorder="1" applyAlignment="1">
      <alignment horizontal="center" vertical="center" wrapText="1"/>
    </xf>
    <xf numFmtId="0" fontId="3" fillId="0" borderId="2" xfId="53" applyFont="1" applyBorder="1" applyAlignment="1">
      <alignment horizontal="center" wrapText="1"/>
    </xf>
    <xf numFmtId="0" fontId="9"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179"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center" vertical="center" wrapText="1"/>
    </xf>
    <xf numFmtId="0" fontId="14" fillId="0" borderId="2" xfId="5" applyNumberFormat="1" applyFont="1" applyFill="1" applyBorder="1" applyAlignment="1">
      <alignment horizontal="center" vertical="center" wrapText="1"/>
    </xf>
    <xf numFmtId="0" fontId="15"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0" fontId="15"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6" fillId="0" borderId="0" xfId="0" applyFont="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1"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applyFill="1"/>
    <xf numFmtId="0" fontId="0" fillId="0" borderId="0" xfId="0" applyFont="1"/>
    <xf numFmtId="0" fontId="14" fillId="0" borderId="15" xfId="0" applyNumberFormat="1" applyFont="1" applyFill="1" applyBorder="1" applyAlignment="1" applyProtection="1">
      <alignment horizontal="left" vertical="center" wrapText="1"/>
    </xf>
    <xf numFmtId="49" fontId="14" fillId="0" borderId="2" xfId="0" applyNumberFormat="1" applyFont="1" applyFill="1" applyBorder="1" applyAlignment="1" applyProtection="1">
      <alignment horizontal="left" vertical="center" wrapText="1"/>
    </xf>
    <xf numFmtId="0" fontId="14" fillId="0" borderId="15" xfId="0" applyNumberFormat="1" applyFont="1" applyFill="1" applyBorder="1" applyAlignment="1" applyProtection="1">
      <alignment horizontal="center" vertical="center" wrapText="1"/>
    </xf>
    <xf numFmtId="3" fontId="14" fillId="0" borderId="2" xfId="0" applyNumberFormat="1" applyFont="1" applyFill="1" applyBorder="1" applyAlignment="1" applyProtection="1">
      <alignment horizontal="right" vertical="center" wrapText="1"/>
    </xf>
    <xf numFmtId="49" fontId="14" fillId="0" borderId="2" xfId="0" applyNumberFormat="1" applyFont="1" applyFill="1" applyBorder="1" applyAlignment="1" applyProtection="1">
      <alignment vertical="center" wrapText="1"/>
    </xf>
    <xf numFmtId="3" fontId="14" fillId="0" borderId="15" xfId="0" applyNumberFormat="1" applyFont="1" applyFill="1" applyBorder="1" applyAlignment="1" applyProtection="1">
      <alignment horizontal="right" vertical="center" wrapText="1"/>
    </xf>
    <xf numFmtId="49" fontId="14" fillId="0" borderId="2" xfId="0" applyNumberFormat="1" applyFont="1" applyFill="1" applyBorder="1" applyAlignment="1" applyProtection="1">
      <alignment horizontal="left" vertical="center" wrapText="1" indent="1"/>
    </xf>
    <xf numFmtId="0" fontId="14" fillId="0" borderId="15" xfId="0" applyNumberFormat="1" applyFont="1" applyFill="1" applyBorder="1" applyAlignment="1" applyProtection="1">
      <alignment horizontal="left" vertical="center" wrapText="1" indent="1"/>
    </xf>
    <xf numFmtId="0" fontId="14" fillId="0" borderId="15" xfId="0" applyNumberFormat="1" applyFont="1" applyFill="1" applyBorder="1" applyAlignment="1" applyProtection="1">
      <alignment horizontal="left" vertical="center" wrapText="1" indent="2"/>
    </xf>
    <xf numFmtId="0" fontId="14"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indent="1"/>
    </xf>
    <xf numFmtId="0" fontId="14" fillId="0" borderId="2" xfId="0" applyNumberFormat="1" applyFont="1" applyFill="1" applyBorder="1" applyAlignment="1">
      <alignment horizontal="left" vertical="center" wrapText="1" indent="2"/>
    </xf>
    <xf numFmtId="180" fontId="14"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3" fontId="0" fillId="0" borderId="2" xfId="0" applyNumberFormat="1" applyFill="1" applyBorder="1" applyAlignment="1">
      <alignment horizontal="center" vertical="center"/>
    </xf>
    <xf numFmtId="0" fontId="0" fillId="0" borderId="2" xfId="0" applyNumberFormat="1" applyFill="1" applyBorder="1"/>
    <xf numFmtId="3" fontId="0" fillId="0" borderId="2" xfId="0" applyNumberFormat="1" applyFill="1" applyBorder="1"/>
    <xf numFmtId="3" fontId="0" fillId="0" borderId="2" xfId="0" applyNumberFormat="1" applyFill="1" applyBorder="1" applyAlignment="1">
      <alignment horizontal="center" vertical="center" wrapText="1"/>
    </xf>
    <xf numFmtId="49" fontId="15" fillId="0" borderId="0" xfId="0" applyNumberFormat="1" applyFont="1" applyFill="1" applyProtection="1"/>
    <xf numFmtId="178"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1" fontId="9" fillId="2" borderId="0" xfId="0" applyNumberFormat="1" applyFont="1" applyFill="1" applyAlignment="1" applyProtection="1">
      <alignment horizontal="left" vertical="center"/>
    </xf>
    <xf numFmtId="181"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5" xfId="0" applyNumberFormat="1" applyFont="1" applyFill="1" applyBorder="1" applyAlignment="1" applyProtection="1">
      <alignment horizontal="center" vertical="center"/>
    </xf>
    <xf numFmtId="0" fontId="9" fillId="2" borderId="15"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3"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2" xfId="0" applyNumberFormat="1" applyFont="1" applyFill="1" applyBorder="1" applyAlignment="1" applyProtection="1">
      <alignment horizontal="left" vertical="center" indent="2"/>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3" fillId="0" borderId="0" xfId="0" applyNumberFormat="1" applyFont="1" applyFill="1" applyAlignment="1" applyProtection="1">
      <alignment horizontal="centerContinuous" vertical="center"/>
    </xf>
    <xf numFmtId="181" fontId="9" fillId="0" borderId="0" xfId="0" applyNumberFormat="1" applyFont="1" applyFill="1" applyAlignment="1" applyProtection="1">
      <alignment horizontal="left" vertical="center"/>
    </xf>
    <xf numFmtId="181" fontId="9" fillId="0" borderId="1" xfId="0" applyNumberFormat="1" applyFont="1" applyFill="1" applyBorder="1" applyAlignment="1" applyProtection="1">
      <alignment horizontal="left" vertical="center"/>
    </xf>
    <xf numFmtId="0" fontId="9" fillId="0" borderId="10"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182" fontId="14" fillId="0" borderId="2" xfId="0"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indent="1"/>
    </xf>
    <xf numFmtId="0" fontId="0" fillId="0" borderId="2" xfId="0" applyNumberFormat="1" applyFill="1" applyBorder="1" applyAlignment="1">
      <alignment horizontal="left" vertical="center" wrapText="1" indent="2"/>
    </xf>
    <xf numFmtId="0" fontId="0" fillId="0" borderId="2" xfId="0" applyNumberFormat="1" applyFill="1" applyBorder="1" applyAlignment="1">
      <alignment horizontal="left"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1"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0" fontId="0" fillId="0" borderId="2" xfId="0" applyNumberFormat="1" applyFill="1" applyBorder="1" applyAlignment="1">
      <alignment horizontal="left" vertical="center"/>
    </xf>
    <xf numFmtId="0" fontId="0" fillId="0" borderId="0" xfId="0" applyFill="1" applyAlignment="1">
      <alignment horizontal="left"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0" fontId="0" fillId="0" borderId="1" xfId="0" applyFont="1" applyFill="1" applyBorder="1"/>
    <xf numFmtId="0" fontId="14" fillId="0" borderId="15" xfId="0" applyNumberFormat="1" applyFont="1" applyFill="1" applyBorder="1" applyAlignment="1" applyProtection="1">
      <alignment horizontal="left" vertical="center" inden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inden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indent="2"/>
    </xf>
    <xf numFmtId="49" fontId="9" fillId="0" borderId="2"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right" vertical="center" wrapText="1"/>
    </xf>
    <xf numFmtId="3" fontId="9"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3"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4" fillId="0" borderId="0" xfId="11" applyNumberFormat="1" applyFont="1" applyFill="1" applyAlignment="1">
      <alignment horizontal="center" vertical="center" wrapText="1"/>
    </xf>
    <xf numFmtId="0" fontId="14" fillId="0" borderId="0" xfId="11" applyNumberFormat="1" applyFont="1" applyFill="1" applyAlignment="1">
      <alignment horizontal="center" vertical="center" wrapText="1"/>
    </xf>
    <xf numFmtId="183" fontId="14" fillId="0" borderId="0" xfId="11" applyNumberFormat="1" applyFont="1" applyFill="1" applyAlignment="1">
      <alignment horizontal="center" vertical="center"/>
    </xf>
    <xf numFmtId="183" fontId="14" fillId="0" borderId="0" xfId="11" applyNumberFormat="1" applyFont="1" applyFill="1" applyAlignment="1">
      <alignment horizontal="center" vertical="center" wrapText="1"/>
    </xf>
    <xf numFmtId="0" fontId="0" fillId="0" borderId="0" xfId="0" applyFill="1" applyAlignment="1">
      <alignment wrapText="1"/>
    </xf>
    <xf numFmtId="49" fontId="14" fillId="0" borderId="0" xfId="11" applyNumberFormat="1" applyFont="1" applyFill="1" applyAlignment="1">
      <alignment horizontal="center" vertical="center"/>
    </xf>
    <xf numFmtId="0" fontId="14"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83" fontId="14" fillId="0" borderId="2" xfId="11" applyNumberFormat="1" applyFont="1" applyFill="1" applyBorder="1" applyAlignment="1">
      <alignment horizontal="center" vertical="center"/>
    </xf>
    <xf numFmtId="183" fontId="14" fillId="0" borderId="4" xfId="11" applyNumberFormat="1" applyFont="1" applyFill="1" applyBorder="1" applyAlignment="1">
      <alignment horizontal="center" vertical="center"/>
    </xf>
    <xf numFmtId="180" fontId="0" fillId="0" borderId="2" xfId="0" applyNumberFormat="1" applyBorder="1" applyAlignment="1">
      <alignment horizontal="center" vertical="center" wrapText="1"/>
    </xf>
    <xf numFmtId="0" fontId="0" fillId="0" borderId="10"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3"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4" fillId="0" borderId="0" xfId="5" applyNumberFormat="1" applyFont="1" applyFill="1" applyAlignment="1">
      <alignment horizontal="center" vertical="center"/>
    </xf>
    <xf numFmtId="0" fontId="14" fillId="0" borderId="0" xfId="5" applyNumberFormat="1" applyFont="1" applyFill="1" applyAlignment="1">
      <alignment horizontal="center" vertical="center"/>
    </xf>
    <xf numFmtId="0" fontId="17" fillId="0" borderId="0" xfId="1" applyNumberFormat="1" applyFont="1" applyFill="1" applyAlignment="1">
      <alignment horizontal="center" vertical="center"/>
    </xf>
    <xf numFmtId="0" fontId="10" fillId="0" borderId="0" xfId="5" applyNumberFormat="1" applyFont="1" applyFill="1" applyAlignment="1">
      <alignment horizontal="left" vertical="top" wrapText="1"/>
    </xf>
    <xf numFmtId="0" fontId="14" fillId="0" borderId="0" xfId="5" applyNumberFormat="1" applyFont="1" applyFill="1" applyAlignment="1">
      <alignment horizontal="right" vertical="center" wrapText="1"/>
    </xf>
    <xf numFmtId="0" fontId="10"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4" fillId="0" borderId="0" xfId="5" applyNumberFormat="1" applyFont="1" applyFill="1" applyAlignment="1">
      <alignment horizontal="left" vertical="center" wrapText="1"/>
    </xf>
    <xf numFmtId="0" fontId="14" fillId="0" borderId="2" xfId="5" applyNumberFormat="1" applyFont="1" applyFill="1" applyBorder="1" applyAlignment="1" applyProtection="1">
      <alignment horizontal="center" vertical="center" wrapText="1"/>
    </xf>
    <xf numFmtId="0" fontId="14" fillId="0" borderId="3" xfId="5"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left" vertical="center" wrapText="1"/>
    </xf>
    <xf numFmtId="3" fontId="14" fillId="0" borderId="2" xfId="5" applyNumberFormat="1" applyFont="1" applyFill="1" applyBorder="1" applyAlignment="1">
      <alignment horizontal="center" vertical="center" wrapText="1"/>
    </xf>
    <xf numFmtId="49" fontId="14" fillId="0" borderId="2" xfId="5" applyNumberFormat="1" applyFont="1" applyFill="1" applyBorder="1" applyAlignment="1">
      <alignment horizontal="right" vertical="center" wrapText="1"/>
    </xf>
    <xf numFmtId="49" fontId="14" fillId="0" borderId="2" xfId="5" applyNumberFormat="1" applyFont="1" applyFill="1" applyBorder="1" applyAlignment="1">
      <alignment vertical="center" wrapText="1"/>
    </xf>
    <xf numFmtId="0" fontId="14" fillId="0" borderId="0" xfId="5" applyNumberFormat="1" applyFont="1" applyFill="1" applyAlignment="1" applyProtection="1">
      <alignment vertical="center" wrapText="1"/>
    </xf>
    <xf numFmtId="0" fontId="14" fillId="0" borderId="0" xfId="5" applyNumberFormat="1" applyFont="1" applyFill="1" applyAlignment="1">
      <alignment horizontal="centerContinuous" vertical="center"/>
    </xf>
    <xf numFmtId="0" fontId="14" fillId="0" borderId="0" xfId="5" applyNumberFormat="1" applyFont="1" applyFill="1" applyAlignment="1" applyProtection="1">
      <alignment horizontal="right" wrapText="1"/>
    </xf>
    <xf numFmtId="0" fontId="14" fillId="0" borderId="1" xfId="5" applyNumberFormat="1" applyFont="1" applyFill="1" applyBorder="1" applyAlignment="1" applyProtection="1">
      <alignment horizontal="right" wrapText="1"/>
    </xf>
    <xf numFmtId="0" fontId="14"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4" fillId="0" borderId="9" xfId="5" applyNumberFormat="1" applyFont="1" applyFill="1" applyBorder="1" applyAlignment="1" applyProtection="1">
      <alignment horizontal="center" vertical="center" wrapText="1"/>
    </xf>
    <xf numFmtId="0" fontId="14" fillId="0" borderId="15" xfId="5" applyNumberFormat="1" applyFont="1" applyFill="1" applyBorder="1" applyAlignment="1" applyProtection="1">
      <alignment horizontal="center" vertical="center" wrapText="1"/>
    </xf>
    <xf numFmtId="0" fontId="14" fillId="0" borderId="0" xfId="5" applyNumberFormat="1" applyFont="1" applyFill="1" applyAlignment="1" applyProtection="1">
      <alignment horizontal="right" vertical="center"/>
    </xf>
    <xf numFmtId="0" fontId="14" fillId="0" borderId="1" xfId="5" applyNumberFormat="1" applyFont="1" applyFill="1" applyBorder="1" applyAlignment="1" applyProtection="1">
      <alignment horizontal="right" vertical="center"/>
    </xf>
    <xf numFmtId="0" fontId="14"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4" fillId="0" borderId="0" xfId="5" applyNumberFormat="1" applyFont="1" applyFill="1" applyAlignment="1">
      <alignment vertical="center"/>
    </xf>
    <xf numFmtId="0" fontId="14" fillId="0" borderId="2" xfId="5" applyNumberFormat="1" applyFont="1" applyFill="1" applyBorder="1" applyAlignment="1" applyProtection="1">
      <alignment horizontal="center" vertical="center"/>
    </xf>
    <xf numFmtId="0" fontId="14" fillId="0" borderId="3" xfId="5" applyNumberFormat="1" applyFont="1" applyFill="1" applyBorder="1" applyAlignment="1">
      <alignment horizontal="center" vertical="center" wrapText="1"/>
    </xf>
    <xf numFmtId="49" fontId="14" fillId="0" borderId="0" xfId="5" applyNumberFormat="1" applyFont="1" applyFill="1" applyAlignment="1">
      <alignment horizontal="center" vertical="center"/>
    </xf>
    <xf numFmtId="0" fontId="14" fillId="0" borderId="0" xfId="5" applyNumberFormat="1" applyFont="1" applyFill="1" applyAlignment="1">
      <alignment horizontal="left" vertical="center"/>
    </xf>
    <xf numFmtId="179" fontId="14" fillId="0" borderId="0" xfId="5" applyNumberFormat="1" applyFont="1" applyFill="1" applyAlignment="1">
      <alignment vertical="center"/>
    </xf>
    <xf numFmtId="179" fontId="14" fillId="0" borderId="15" xfId="5" applyNumberFormat="1" applyFont="1" applyFill="1" applyBorder="1" applyAlignment="1" applyProtection="1">
      <alignment horizontal="center" vertical="center" wrapText="1"/>
    </xf>
    <xf numFmtId="179" fontId="14"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4" fillId="0" borderId="0" xfId="5" applyNumberFormat="1" applyFont="1" applyFill="1" applyAlignment="1">
      <alignment vertical="center"/>
    </xf>
    <xf numFmtId="0" fontId="14"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7" fillId="0" borderId="2" xfId="5" applyNumberFormat="1" applyFont="1" applyFill="1" applyBorder="1" applyAlignment="1" applyProtection="1">
      <alignment horizontal="centerContinuous" vertical="center" wrapText="1"/>
    </xf>
    <xf numFmtId="49" fontId="17" fillId="0" borderId="2" xfId="5" applyNumberFormat="1" applyFont="1" applyFill="1" applyBorder="1" applyAlignment="1" applyProtection="1">
      <alignment horizontal="center" vertical="center"/>
    </xf>
    <xf numFmtId="3" fontId="17" fillId="0" borderId="2" xfId="5" applyNumberFormat="1" applyFont="1" applyFill="1" applyBorder="1" applyAlignment="1" applyProtection="1">
      <alignment horizontal="centerContinuous" vertical="center" wrapText="1"/>
    </xf>
    <xf numFmtId="3" fontId="14" fillId="0" borderId="2" xfId="5" applyNumberFormat="1" applyFont="1" applyFill="1" applyBorder="1" applyAlignment="1" applyProtection="1">
      <alignment horizontal="centerContinuous" vertical="center" wrapText="1"/>
    </xf>
    <xf numFmtId="3" fontId="14" fillId="0" borderId="2" xfId="5" applyNumberFormat="1" applyFont="1" applyFill="1" applyBorder="1" applyAlignment="1" applyProtection="1">
      <alignment horizontal="center" vertical="center" wrapText="1"/>
    </xf>
    <xf numFmtId="0" fontId="14" fillId="0" borderId="11" xfId="5" applyNumberFormat="1" applyFont="1" applyFill="1" applyBorder="1" applyAlignment="1" applyProtection="1">
      <alignment horizontal="center" vertical="center" wrapText="1"/>
    </xf>
    <xf numFmtId="0" fontId="14" fillId="0" borderId="12" xfId="5" applyNumberFormat="1" applyFont="1" applyFill="1" applyBorder="1" applyAlignment="1" applyProtection="1">
      <alignment horizontal="center" vertical="center" wrapText="1"/>
    </xf>
    <xf numFmtId="49" fontId="14" fillId="0" borderId="2" xfId="5" applyNumberFormat="1" applyFont="1" applyFill="1" applyBorder="1" applyAlignment="1" applyProtection="1">
      <alignment horizontal="center" vertical="center" wrapText="1"/>
    </xf>
    <xf numFmtId="0" fontId="14" fillId="0" borderId="0" xfId="5"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14" fillId="0" borderId="11" xfId="5" applyNumberFormat="1" applyFont="1" applyFill="1" applyBorder="1" applyAlignment="1">
      <alignment horizontal="center" vertical="center" wrapText="1"/>
    </xf>
    <xf numFmtId="0" fontId="14" fillId="0" borderId="4" xfId="5" applyNumberFormat="1" applyFont="1" applyFill="1" applyBorder="1" applyAlignment="1">
      <alignment horizontal="center" vertical="center" wrapText="1"/>
    </xf>
    <xf numFmtId="179" fontId="14" fillId="0" borderId="13" xfId="5" applyNumberFormat="1" applyFont="1" applyFill="1" applyBorder="1" applyAlignment="1" applyProtection="1">
      <alignment horizontal="center" vertical="center" wrapText="1"/>
    </xf>
    <xf numFmtId="0" fontId="14"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14" fillId="0" borderId="2" xfId="5" applyNumberFormat="1" applyFont="1" applyFill="1" applyBorder="1" applyAlignment="1">
      <alignment horizontal="center" vertical="center" wrapText="1"/>
    </xf>
    <xf numFmtId="182" fontId="14" fillId="0" borderId="2" xfId="5" applyNumberFormat="1" applyFont="1" applyFill="1" applyBorder="1" applyAlignment="1">
      <alignment horizontal="center" vertical="center" wrapText="1"/>
    </xf>
    <xf numFmtId="0" fontId="14" fillId="0" borderId="2" xfId="5" applyNumberFormat="1" applyFont="1" applyFill="1" applyBorder="1" applyAlignment="1">
      <alignment horizontal="left" vertical="center" wrapText="1"/>
    </xf>
    <xf numFmtId="49" fontId="14" fillId="0" borderId="2" xfId="0" applyNumberFormat="1" applyFont="1" applyFill="1" applyBorder="1" applyAlignment="1">
      <alignment horizontal="left" vertical="center" wrapText="1"/>
    </xf>
    <xf numFmtId="180" fontId="14" fillId="0" borderId="2" xfId="5" applyNumberFormat="1" applyFont="1" applyFill="1" applyBorder="1" applyAlignment="1">
      <alignment horizontal="center" vertical="center" wrapText="1"/>
    </xf>
    <xf numFmtId="0" fontId="14" fillId="0" borderId="12" xfId="5" applyNumberFormat="1" applyFont="1" applyFill="1" applyBorder="1" applyAlignment="1">
      <alignment horizontal="center" vertical="center" wrapText="1"/>
    </xf>
    <xf numFmtId="0" fontId="14" fillId="0" borderId="13" xfId="5" applyNumberFormat="1" applyFont="1" applyFill="1" applyBorder="1" applyAlignment="1">
      <alignment horizontal="center" vertical="center" wrapText="1"/>
    </xf>
    <xf numFmtId="0" fontId="14" fillId="0" borderId="15"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4" fillId="0" borderId="0" xfId="5" applyNumberFormat="1" applyFont="1" applyFill="1" applyAlignment="1" applyProtection="1">
      <alignment horizontal="right" vertical="center" wrapText="1"/>
    </xf>
    <xf numFmtId="0" fontId="14" fillId="0" borderId="12" xfId="5" applyNumberFormat="1" applyFont="1" applyFill="1" applyBorder="1" applyAlignment="1" applyProtection="1">
      <alignment horizontal="right" vertical="center" wrapText="1"/>
    </xf>
    <xf numFmtId="0" fontId="14" fillId="0" borderId="13" xfId="5" applyNumberFormat="1" applyFont="1" applyFill="1" applyBorder="1" applyAlignment="1" applyProtection="1">
      <alignment horizontal="right" vertical="center" wrapText="1"/>
    </xf>
    <xf numFmtId="0" fontId="14" fillId="0" borderId="15" xfId="5" applyNumberFormat="1" applyFont="1" applyFill="1" applyBorder="1" applyAlignment="1" applyProtection="1">
      <alignment horizontal="right" vertical="center" wrapText="1"/>
    </xf>
    <xf numFmtId="0" fontId="14" fillId="0" borderId="0" xfId="5" applyNumberFormat="1" applyFont="1" applyAlignment="1">
      <alignment horizontal="right" vertical="center" wrapText="1"/>
    </xf>
    <xf numFmtId="0" fontId="14" fillId="0" borderId="0" xfId="5" applyNumberFormat="1" applyFont="1" applyAlignment="1">
      <alignment horizontal="left" vertical="center" wrapText="1"/>
    </xf>
    <xf numFmtId="0" fontId="14" fillId="0" borderId="0" xfId="5" applyNumberFormat="1" applyFont="1" applyAlignment="1">
      <alignment horizontal="center" vertical="center" wrapText="1"/>
    </xf>
    <xf numFmtId="0" fontId="0" fillId="0" borderId="0" xfId="5" applyNumberFormat="1" applyFont="1" applyAlignment="1">
      <alignment vertical="center"/>
    </xf>
    <xf numFmtId="0" fontId="14" fillId="0" borderId="0" xfId="5" applyNumberFormat="1" applyFont="1" applyAlignment="1">
      <alignment horizontal="centerContinuous" vertical="center"/>
    </xf>
    <xf numFmtId="0" fontId="14" fillId="0" borderId="1" xfId="5" applyNumberFormat="1" applyFont="1" applyFill="1" applyBorder="1" applyAlignment="1">
      <alignment horizontal="right" vertical="center" wrapText="1"/>
    </xf>
    <xf numFmtId="0" fontId="14" fillId="0" borderId="0" xfId="5" applyNumberFormat="1" applyFont="1" applyFill="1" applyBorder="1" applyAlignment="1" applyProtection="1">
      <alignment horizontal="right" wrapText="1"/>
    </xf>
    <xf numFmtId="3" fontId="0" fillId="0" borderId="2" xfId="5" applyNumberFormat="1" applyFont="1" applyFill="1" applyBorder="1" applyAlignment="1">
      <alignment horizontal="center" vertical="center" wrapText="1"/>
    </xf>
    <xf numFmtId="182" fontId="0" fillId="0" borderId="2" xfId="0" applyNumberFormat="1" applyFill="1" applyBorder="1" applyAlignment="1">
      <alignment horizontal="center" vertical="center" wrapText="1"/>
    </xf>
    <xf numFmtId="0" fontId="0" fillId="0" borderId="2" xfId="0" applyNumberFormat="1" applyFill="1" applyBorder="1" applyAlignment="1">
      <alignment vertical="center" wrapText="1"/>
    </xf>
    <xf numFmtId="180" fontId="0" fillId="0" borderId="2" xfId="0" applyNumberFormat="1" applyFill="1" applyBorder="1" applyAlignment="1">
      <alignment horizontal="center" vertical="center" wrapText="1"/>
    </xf>
    <xf numFmtId="0" fontId="14" fillId="0" borderId="0" xfId="5" applyNumberFormat="1" applyFont="1" applyFill="1" applyBorder="1" applyAlignment="1" applyProtection="1">
      <alignment horizontal="right" vertical="center"/>
    </xf>
    <xf numFmtId="0" fontId="0" fillId="0" borderId="0" xfId="5" applyNumberFormat="1" applyFont="1" applyFill="1" applyAlignment="1">
      <alignment horizontal="center" vertical="center"/>
    </xf>
    <xf numFmtId="0" fontId="0" fillId="0" borderId="0" xfId="0" applyFill="1" applyBorder="1"/>
    <xf numFmtId="182" fontId="0" fillId="0" borderId="2" xfId="0" applyNumberFormat="1" applyFill="1" applyBorder="1" applyAlignment="1">
      <alignment horizontal="center" vertical="center"/>
    </xf>
    <xf numFmtId="182" fontId="0" fillId="0" borderId="2" xfId="0" applyNumberFormat="1" applyFill="1" applyBorder="1"/>
    <xf numFmtId="0" fontId="14" fillId="0" borderId="0" xfId="5" applyNumberFormat="1" applyFont="1" applyFill="1" applyBorder="1" applyAlignment="1" applyProtection="1">
      <alignment vertical="center" wrapText="1"/>
    </xf>
    <xf numFmtId="0" fontId="18" fillId="0" borderId="0"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0" fillId="0" borderId="2" xfId="0" applyFill="1" applyBorder="1" applyAlignment="1">
      <alignment vertical="center"/>
    </xf>
    <xf numFmtId="0" fontId="0" fillId="0" borderId="0" xfId="0" applyFill="1" applyAlignment="1">
      <alignment horizontal="center"/>
    </xf>
    <xf numFmtId="185" fontId="0" fillId="0" borderId="0" xfId="0" applyNumberFormat="1" applyFill="1"/>
    <xf numFmtId="0" fontId="18" fillId="0" borderId="0" xfId="0" applyFont="1" applyAlignment="1">
      <alignment horizontal="center" vertical="center"/>
    </xf>
    <xf numFmtId="0" fontId="14" fillId="0" borderId="0" xfId="0" applyFont="1" applyAlignment="1">
      <alignment horizontal="right" vertical="center"/>
    </xf>
    <xf numFmtId="0" fontId="18" fillId="0" borderId="0" xfId="0" applyFont="1" applyAlignment="1">
      <alignment vertical="center"/>
    </xf>
    <xf numFmtId="0" fontId="15" fillId="0" borderId="0" xfId="0" applyFont="1" applyFill="1"/>
    <xf numFmtId="0" fontId="9" fillId="0" borderId="4" xfId="0" applyNumberFormat="1"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15" fillId="0" borderId="12" xfId="0" applyFont="1" applyBorder="1" applyAlignment="1">
      <alignment horizontal="center"/>
    </xf>
    <xf numFmtId="0" fontId="15" fillId="0" borderId="16" xfId="0" applyFont="1" applyBorder="1" applyAlignment="1">
      <alignment horizontal="center"/>
    </xf>
    <xf numFmtId="0" fontId="14" fillId="0" borderId="2" xfId="0" applyNumberFormat="1" applyFont="1" applyFill="1" applyBorder="1" applyAlignment="1" applyProtection="1">
      <alignment vertical="center"/>
    </xf>
    <xf numFmtId="182" fontId="0" fillId="0" borderId="2" xfId="0" applyNumberFormat="1" applyFont="1" applyFill="1" applyBorder="1" applyAlignment="1">
      <alignment horizontal="center" vertical="center"/>
    </xf>
    <xf numFmtId="182" fontId="0" fillId="0" borderId="2" xfId="0" applyNumberFormat="1" applyFont="1" applyFill="1" applyBorder="1" applyAlignment="1">
      <alignment vertical="center"/>
    </xf>
    <xf numFmtId="182" fontId="0" fillId="0" borderId="2" xfId="0" applyNumberFormat="1" applyFont="1" applyFill="1" applyBorder="1" applyAlignment="1">
      <alignment vertical="center" wrapText="1"/>
    </xf>
    <xf numFmtId="182" fontId="14" fillId="0" borderId="2" xfId="0" applyNumberFormat="1" applyFont="1" applyFill="1" applyBorder="1" applyAlignment="1" applyProtection="1">
      <alignment horizontal="right" vertical="center" wrapText="1"/>
    </xf>
    <xf numFmtId="0" fontId="14" fillId="0" borderId="2" xfId="0" applyNumberFormat="1" applyFont="1" applyFill="1" applyBorder="1" applyAlignment="1" applyProtection="1">
      <alignment horizontal="left" vertical="center" wrapText="1"/>
    </xf>
    <xf numFmtId="0" fontId="14" fillId="0" borderId="0" xfId="5" applyNumberFormat="1" applyFont="1" applyFill="1" applyAlignment="1">
      <alignment horizontal="centerContinuous" vertical="center" wrapText="1"/>
    </xf>
    <xf numFmtId="0" fontId="14" fillId="0" borderId="1" xfId="5" applyNumberFormat="1" applyFont="1" applyFill="1" applyBorder="1" applyAlignment="1">
      <alignment horizontal="left" vertical="center" wrapText="1"/>
    </xf>
    <xf numFmtId="0" fontId="14" fillId="0" borderId="14"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14" fillId="0" borderId="6"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182" fontId="14" fillId="0" borderId="15" xfId="5" applyNumberFormat="1" applyFont="1" applyFill="1" applyBorder="1" applyAlignment="1">
      <alignment horizontal="center" vertical="center" wrapText="1"/>
    </xf>
    <xf numFmtId="49" fontId="14" fillId="0" borderId="15" xfId="5" applyNumberFormat="1" applyFont="1" applyFill="1" applyBorder="1" applyAlignment="1">
      <alignment horizontal="center" vertical="center" wrapText="1"/>
    </xf>
    <xf numFmtId="0" fontId="14" fillId="0" borderId="9" xfId="5" applyNumberFormat="1" applyFont="1" applyFill="1" applyBorder="1" applyAlignment="1">
      <alignment horizontal="center" vertical="center" wrapText="1"/>
    </xf>
    <xf numFmtId="49" fontId="14" fillId="0" borderId="12" xfId="5" applyNumberFormat="1" applyFont="1" applyFill="1" applyBorder="1" applyAlignment="1">
      <alignment horizontal="center" vertical="center" wrapText="1"/>
    </xf>
    <xf numFmtId="180" fontId="14" fillId="0" borderId="15" xfId="5" applyNumberFormat="1" applyFont="1" applyFill="1" applyBorder="1" applyAlignment="1">
      <alignment horizontal="center" vertical="center" wrapText="1"/>
    </xf>
    <xf numFmtId="180" fontId="14" fillId="0" borderId="12" xfId="5" applyNumberFormat="1" applyFont="1" applyFill="1" applyBorder="1" applyAlignment="1">
      <alignment horizontal="center" vertical="center" wrapText="1"/>
    </xf>
    <xf numFmtId="0" fontId="14" fillId="0" borderId="0" xfId="5" applyNumberFormat="1" applyFont="1" applyFill="1" applyBorder="1" applyAlignment="1">
      <alignment horizontal="centerContinuous" vertical="center"/>
    </xf>
    <xf numFmtId="0" fontId="9"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82" fontId="9" fillId="0" borderId="17"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82" fontId="9" fillId="0" borderId="12" xfId="0" applyNumberFormat="1" applyFont="1" applyFill="1" applyBorder="1" applyAlignment="1" applyProtection="1">
      <alignment horizontal="right" vertical="center" wrapText="1"/>
    </xf>
    <xf numFmtId="0" fontId="9" fillId="0" borderId="11" xfId="0" applyNumberFormat="1" applyFont="1" applyFill="1" applyBorder="1" applyAlignment="1" applyProtection="1">
      <alignment vertical="center"/>
    </xf>
    <xf numFmtId="184" fontId="9" fillId="0" borderId="17" xfId="0" applyNumberFormat="1" applyFont="1" applyFill="1" applyBorder="1" applyAlignment="1" applyProtection="1">
      <alignment horizontal="right" vertical="center" wrapText="1"/>
    </xf>
    <xf numFmtId="182" fontId="9" fillId="0" borderId="2" xfId="0" applyNumberFormat="1" applyFont="1" applyFill="1" applyBorder="1" applyAlignment="1" applyProtection="1">
      <alignment horizontal="right" vertical="center" wrapText="1"/>
    </xf>
    <xf numFmtId="182" fontId="9" fillId="0" borderId="15" xfId="0" applyNumberFormat="1" applyFont="1" applyFill="1" applyBorder="1" applyAlignment="1" applyProtection="1">
      <alignment horizontal="right" vertical="center" wrapText="1"/>
    </xf>
    <xf numFmtId="182" fontId="9" fillId="0" borderId="13" xfId="0" applyNumberFormat="1" applyFont="1" applyFill="1" applyBorder="1" applyAlignment="1" applyProtection="1">
      <alignment horizontal="right" vertical="center" wrapText="1"/>
    </xf>
    <xf numFmtId="184" fontId="9" fillId="0" borderId="17" xfId="0" applyNumberFormat="1" applyFont="1" applyFill="1" applyBorder="1" applyAlignment="1">
      <alignment horizontal="right" vertical="center"/>
    </xf>
    <xf numFmtId="184" fontId="9" fillId="0" borderId="17" xfId="0" applyNumberFormat="1" applyFont="1" applyFill="1" applyBorder="1" applyAlignment="1" applyProtection="1">
      <alignment horizontal="right" vertical="center"/>
    </xf>
    <xf numFmtId="180" fontId="9" fillId="0" borderId="1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6" fontId="9" fillId="0" borderId="11"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2" fontId="9" fillId="0" borderId="15" xfId="0" applyNumberFormat="1" applyFont="1" applyFill="1" applyBorder="1" applyProtection="1"/>
    <xf numFmtId="182" fontId="9" fillId="0" borderId="2" xfId="0" applyNumberFormat="1" applyFont="1" applyFill="1" applyBorder="1" applyProtection="1"/>
    <xf numFmtId="0" fontId="9" fillId="0" borderId="5" xfId="0" applyNumberFormat="1" applyFont="1" applyFill="1" applyBorder="1" applyAlignment="1" applyProtection="1">
      <alignment horizontal="left" vertical="center" wrapText="1"/>
    </xf>
    <xf numFmtId="186" fontId="9" fillId="0" borderId="12" xfId="0" applyNumberFormat="1" applyFont="1" applyFill="1" applyBorder="1" applyAlignment="1" applyProtection="1">
      <alignment horizontal="right" vertical="center" wrapText="1"/>
    </xf>
    <xf numFmtId="0" fontId="9" fillId="0" borderId="9" xfId="0" applyNumberFormat="1" applyFont="1" applyFill="1" applyBorder="1" applyAlignment="1" applyProtection="1">
      <alignment horizontal="left" vertical="center" wrapText="1"/>
    </xf>
    <xf numFmtId="182" fontId="9" fillId="0" borderId="12" xfId="0" applyNumberFormat="1" applyFont="1" applyFill="1" applyBorder="1" applyProtection="1"/>
    <xf numFmtId="182" fontId="9" fillId="0" borderId="17" xfId="0" applyNumberFormat="1" applyFont="1" applyFill="1" applyBorder="1" applyAlignment="1" applyProtection="1">
      <alignment horizontal="right" vertical="center" wrapText="1"/>
    </xf>
    <xf numFmtId="0" fontId="9" fillId="0" borderId="11" xfId="0" applyNumberFormat="1" applyFont="1" applyFill="1" applyBorder="1" applyAlignment="1" applyProtection="1">
      <alignment horizontal="center" vertical="center"/>
    </xf>
    <xf numFmtId="0" fontId="9" fillId="0" borderId="2" xfId="0" applyNumberFormat="1" applyFont="1" applyFill="1" applyBorder="1" applyProtection="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ColLevel_0" xfId="52"/>
    <cellStyle name="常规 2" xfId="53"/>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A3" workbookViewId="0">
      <selection activeCell="B28" sqref="B28"/>
    </sheetView>
  </sheetViews>
  <sheetFormatPr defaultColWidth="9.16666666666667" defaultRowHeight="10.8"/>
  <cols>
    <col min="1" max="1" width="49.5" customWidth="1"/>
    <col min="2" max="2" width="22.8333333333333" customWidth="1"/>
    <col min="3" max="3" width="34.3333333333333" customWidth="1"/>
    <col min="4" max="4" width="22.8333333333333" customWidth="1"/>
    <col min="5" max="5" width="34.3333333333333" customWidth="1"/>
    <col min="6" max="6" width="22.8333333333333" customWidth="1"/>
    <col min="7" max="7" width="34.3333333333333" customWidth="1"/>
    <col min="8" max="8" width="22.8333333333333" customWidth="1"/>
  </cols>
  <sheetData>
    <row r="1" customFormat="1" ht="21" customHeight="1" spans="1:256">
      <c r="A1" s="390" t="s">
        <v>0</v>
      </c>
      <c r="B1" s="390"/>
      <c r="C1" s="390"/>
      <c r="D1" s="390"/>
      <c r="E1" s="390"/>
      <c r="G1" s="129"/>
      <c r="H1" s="130" t="s">
        <v>1</v>
      </c>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c r="IR1" s="129"/>
      <c r="IS1" s="129"/>
      <c r="IT1" s="129"/>
      <c r="IU1" s="129"/>
      <c r="IV1" s="129"/>
    </row>
    <row r="2" customFormat="1" ht="21" customHeight="1" spans="1:256">
      <c r="A2" s="391" t="s">
        <v>2</v>
      </c>
      <c r="B2" s="391"/>
      <c r="C2" s="391"/>
      <c r="D2" s="391"/>
      <c r="E2" s="391"/>
      <c r="F2" s="391"/>
      <c r="G2" s="392"/>
      <c r="H2" s="392"/>
      <c r="I2" s="392"/>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row>
    <row r="3" customFormat="1" ht="21" customHeight="1" spans="1:256">
      <c r="A3" s="393"/>
      <c r="B3" s="393"/>
      <c r="C3" s="393"/>
      <c r="D3" s="390"/>
      <c r="E3" s="390"/>
      <c r="G3" s="129"/>
      <c r="H3" s="131" t="s">
        <v>3</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row>
    <row r="4" customFormat="1" ht="21" customHeight="1" spans="1:256">
      <c r="A4" s="394" t="s">
        <v>4</v>
      </c>
      <c r="B4" s="394"/>
      <c r="C4" s="394" t="s">
        <v>5</v>
      </c>
      <c r="D4" s="394"/>
      <c r="E4" s="394"/>
      <c r="F4" s="394"/>
      <c r="G4" s="395"/>
      <c r="H4" s="39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row>
    <row r="5" customFormat="1" ht="21" customHeight="1" spans="1:256">
      <c r="A5" s="119" t="s">
        <v>6</v>
      </c>
      <c r="B5" s="119" t="s">
        <v>7</v>
      </c>
      <c r="C5" s="124" t="s">
        <v>8</v>
      </c>
      <c r="D5" s="366" t="s">
        <v>7</v>
      </c>
      <c r="E5" s="124" t="s">
        <v>9</v>
      </c>
      <c r="F5" s="366" t="s">
        <v>7</v>
      </c>
      <c r="G5" s="124" t="s">
        <v>10</v>
      </c>
      <c r="H5" s="366" t="s">
        <v>7</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c r="IR5" s="129"/>
      <c r="IS5" s="129"/>
      <c r="IT5" s="129"/>
      <c r="IU5" s="129"/>
      <c r="IV5" s="129"/>
    </row>
    <row r="6" customFormat="1" ht="21" customHeight="1" spans="1:256">
      <c r="A6" s="396" t="s">
        <v>11</v>
      </c>
      <c r="B6" s="397">
        <v>10924233</v>
      </c>
      <c r="C6" s="398" t="s">
        <v>12</v>
      </c>
      <c r="D6" s="399"/>
      <c r="E6" s="400" t="s">
        <v>13</v>
      </c>
      <c r="F6" s="399">
        <v>3036517.44</v>
      </c>
      <c r="G6" s="400" t="s">
        <v>14</v>
      </c>
      <c r="H6" s="399">
        <v>2607565</v>
      </c>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c r="IR6" s="129"/>
      <c r="IS6" s="129"/>
      <c r="IT6" s="129"/>
      <c r="IU6" s="129"/>
      <c r="IV6" s="129"/>
    </row>
    <row r="7" customFormat="1" ht="21" customHeight="1" spans="1:256">
      <c r="A7" s="396" t="s">
        <v>15</v>
      </c>
      <c r="B7" s="397">
        <v>10924233</v>
      </c>
      <c r="C7" s="398" t="s">
        <v>16</v>
      </c>
      <c r="D7" s="399"/>
      <c r="E7" s="400" t="s">
        <v>17</v>
      </c>
      <c r="F7" s="399">
        <v>2607565</v>
      </c>
      <c r="G7" s="400" t="s">
        <v>18</v>
      </c>
      <c r="H7" s="399">
        <v>1012392</v>
      </c>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row>
    <row r="8" customFormat="1" ht="21" customHeight="1" spans="1:256">
      <c r="A8" s="396" t="s">
        <v>19</v>
      </c>
      <c r="B8" s="401"/>
      <c r="C8" s="398" t="s">
        <v>20</v>
      </c>
      <c r="D8" s="399"/>
      <c r="E8" s="400" t="s">
        <v>21</v>
      </c>
      <c r="F8" s="402">
        <v>412392</v>
      </c>
      <c r="G8" s="400" t="s">
        <v>22</v>
      </c>
      <c r="H8" s="39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row>
    <row r="9" customFormat="1" ht="21" customHeight="1" spans="1:256">
      <c r="A9" s="396" t="s">
        <v>23</v>
      </c>
      <c r="B9" s="401"/>
      <c r="C9" s="398" t="s">
        <v>24</v>
      </c>
      <c r="D9" s="399"/>
      <c r="E9" s="400" t="s">
        <v>25</v>
      </c>
      <c r="F9" s="403">
        <v>16560</v>
      </c>
      <c r="G9" s="400" t="s">
        <v>26</v>
      </c>
      <c r="H9" s="39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c r="IR9" s="129"/>
      <c r="IS9" s="129"/>
      <c r="IT9" s="129"/>
      <c r="IU9" s="129"/>
      <c r="IV9" s="129"/>
    </row>
    <row r="10" customFormat="1" ht="21" customHeight="1" spans="1:256">
      <c r="A10" s="396" t="s">
        <v>27</v>
      </c>
      <c r="B10" s="401"/>
      <c r="C10" s="398" t="s">
        <v>28</v>
      </c>
      <c r="D10" s="399"/>
      <c r="E10" s="400"/>
      <c r="F10" s="404"/>
      <c r="G10" s="400" t="s">
        <v>29</v>
      </c>
      <c r="H10" s="39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row>
    <row r="11" customFormat="1" ht="21" customHeight="1" spans="1:256">
      <c r="A11" s="396" t="s">
        <v>30</v>
      </c>
      <c r="B11" s="405"/>
      <c r="C11" s="398" t="s">
        <v>31</v>
      </c>
      <c r="D11" s="399"/>
      <c r="E11" s="400" t="s">
        <v>32</v>
      </c>
      <c r="F11" s="399">
        <v>7890000</v>
      </c>
      <c r="G11" s="400" t="s">
        <v>33</v>
      </c>
      <c r="H11" s="39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c r="IR11" s="129"/>
      <c r="IS11" s="129"/>
      <c r="IT11" s="129"/>
      <c r="IU11" s="129"/>
      <c r="IV11" s="129"/>
    </row>
    <row r="12" customFormat="1" ht="21" customHeight="1" spans="1:256">
      <c r="A12" s="396" t="s">
        <v>34</v>
      </c>
      <c r="B12" s="401"/>
      <c r="C12" s="398" t="s">
        <v>35</v>
      </c>
      <c r="D12" s="399"/>
      <c r="E12" s="400" t="s">
        <v>21</v>
      </c>
      <c r="F12" s="399">
        <v>600000</v>
      </c>
      <c r="G12" s="400" t="s">
        <v>36</v>
      </c>
      <c r="H12" s="39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c r="IR12" s="129"/>
      <c r="IS12" s="129"/>
      <c r="IT12" s="129"/>
      <c r="IU12" s="129"/>
      <c r="IV12" s="129"/>
    </row>
    <row r="13" customFormat="1" ht="21" customHeight="1" spans="1:256">
      <c r="A13" s="396" t="s">
        <v>37</v>
      </c>
      <c r="B13" s="401"/>
      <c r="C13" s="398" t="s">
        <v>38</v>
      </c>
      <c r="D13" s="399">
        <v>10926517</v>
      </c>
      <c r="E13" s="400" t="s">
        <v>25</v>
      </c>
      <c r="F13" s="399">
        <v>7290000</v>
      </c>
      <c r="G13" s="400" t="s">
        <v>39</v>
      </c>
      <c r="H13" s="39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row>
    <row r="14" customFormat="1" ht="21" customHeight="1" spans="1:256">
      <c r="A14" s="396" t="s">
        <v>40</v>
      </c>
      <c r="B14" s="406"/>
      <c r="C14" s="398" t="s">
        <v>41</v>
      </c>
      <c r="D14" s="399"/>
      <c r="E14" s="400" t="s">
        <v>42</v>
      </c>
      <c r="F14" s="399"/>
      <c r="G14" s="400" t="s">
        <v>43</v>
      </c>
      <c r="H14" s="399">
        <v>7306560</v>
      </c>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row>
    <row r="15" customFormat="1" ht="21" customHeight="1" spans="1:256">
      <c r="A15" s="396" t="s">
        <v>44</v>
      </c>
      <c r="B15" s="406">
        <v>2284</v>
      </c>
      <c r="C15" s="398" t="s">
        <v>45</v>
      </c>
      <c r="D15" s="399"/>
      <c r="E15" s="400" t="s">
        <v>46</v>
      </c>
      <c r="F15" s="399"/>
      <c r="G15" s="400" t="s">
        <v>47</v>
      </c>
      <c r="H15" s="39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c r="IR15" s="129"/>
      <c r="IS15" s="129"/>
      <c r="IT15" s="129"/>
      <c r="IU15" s="129"/>
      <c r="IV15" s="129"/>
    </row>
    <row r="16" customFormat="1" ht="21" customHeight="1" spans="1:256">
      <c r="A16" s="396"/>
      <c r="B16" s="407"/>
      <c r="C16" s="398" t="s">
        <v>48</v>
      </c>
      <c r="D16" s="399"/>
      <c r="E16" s="400" t="s">
        <v>49</v>
      </c>
      <c r="F16" s="399"/>
      <c r="G16" s="400" t="s">
        <v>50</v>
      </c>
      <c r="H16" s="39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c r="IR16" s="129"/>
      <c r="IS16" s="129"/>
      <c r="IT16" s="129"/>
      <c r="IU16" s="129"/>
      <c r="IV16" s="129"/>
    </row>
    <row r="17" customFormat="1" ht="21" customHeight="1" spans="1:256">
      <c r="A17" s="258"/>
      <c r="B17" s="407"/>
      <c r="C17" s="398" t="s">
        <v>51</v>
      </c>
      <c r="D17" s="399"/>
      <c r="E17" s="400" t="s">
        <v>52</v>
      </c>
      <c r="F17" s="399"/>
      <c r="G17" s="400" t="s">
        <v>53</v>
      </c>
      <c r="H17" s="39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c r="IR17" s="129"/>
      <c r="IS17" s="129"/>
      <c r="IT17" s="129"/>
      <c r="IU17" s="129"/>
      <c r="IV17" s="129"/>
    </row>
    <row r="18" customFormat="1" ht="21" customHeight="1" spans="1:256">
      <c r="A18" s="258"/>
      <c r="B18" s="407"/>
      <c r="C18" s="398" t="s">
        <v>54</v>
      </c>
      <c r="D18" s="399"/>
      <c r="E18" s="400" t="s">
        <v>55</v>
      </c>
      <c r="F18" s="399"/>
      <c r="G18" s="400" t="s">
        <v>56</v>
      </c>
      <c r="H18" s="39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c r="IR18" s="129"/>
      <c r="IS18" s="129"/>
      <c r="IT18" s="129"/>
      <c r="IU18" s="129"/>
      <c r="IV18" s="129"/>
    </row>
    <row r="19" customFormat="1" ht="21" customHeight="1" spans="1:256">
      <c r="A19" s="258"/>
      <c r="B19" s="407"/>
      <c r="C19" s="398" t="s">
        <v>57</v>
      </c>
      <c r="D19" s="399"/>
      <c r="E19" s="400" t="s">
        <v>58</v>
      </c>
      <c r="F19" s="399"/>
      <c r="G19" s="400" t="s">
        <v>59</v>
      </c>
      <c r="H19" s="39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c r="IR19" s="129"/>
      <c r="IS19" s="129"/>
      <c r="IT19" s="129"/>
      <c r="IU19" s="129"/>
      <c r="IV19" s="129"/>
    </row>
    <row r="20" customFormat="1" ht="21" customHeight="1" spans="1:256">
      <c r="A20" s="258"/>
      <c r="B20" s="407"/>
      <c r="C20" s="408" t="s">
        <v>60</v>
      </c>
      <c r="D20" s="399"/>
      <c r="E20" s="409" t="s">
        <v>61</v>
      </c>
      <c r="F20" s="402"/>
      <c r="G20" s="400" t="s">
        <v>62</v>
      </c>
      <c r="H20" s="402"/>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c r="IR20" s="129"/>
      <c r="IS20" s="129"/>
      <c r="IT20" s="129"/>
      <c r="IU20" s="129"/>
      <c r="IV20" s="129"/>
    </row>
    <row r="21" customFormat="1" ht="21" customHeight="1" spans="1:256">
      <c r="A21" s="258"/>
      <c r="B21" s="407"/>
      <c r="C21" s="408" t="s">
        <v>63</v>
      </c>
      <c r="D21" s="399"/>
      <c r="E21" s="400" t="s">
        <v>64</v>
      </c>
      <c r="F21" s="404"/>
      <c r="G21" s="410"/>
      <c r="H21" s="411"/>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c r="IR21" s="129"/>
      <c r="IS21" s="129"/>
      <c r="IT21" s="129"/>
      <c r="IU21" s="129"/>
      <c r="IV21" s="129"/>
    </row>
    <row r="22" customFormat="1" ht="21" customHeight="1" spans="1:256">
      <c r="A22" s="258"/>
      <c r="B22" s="407"/>
      <c r="C22" s="408" t="s">
        <v>65</v>
      </c>
      <c r="D22" s="399"/>
      <c r="E22" s="400" t="s">
        <v>66</v>
      </c>
      <c r="F22" s="399"/>
      <c r="G22" s="410"/>
      <c r="H22" s="412"/>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c r="IR22" s="129"/>
      <c r="IS22" s="129"/>
      <c r="IT22" s="129"/>
      <c r="IU22" s="129"/>
      <c r="IV22" s="129"/>
    </row>
    <row r="23" customFormat="1" ht="21" customHeight="1" spans="1:256">
      <c r="A23" s="258"/>
      <c r="B23" s="407"/>
      <c r="C23" s="408" t="s">
        <v>67</v>
      </c>
      <c r="D23" s="399"/>
      <c r="E23" s="400" t="s">
        <v>68</v>
      </c>
      <c r="F23" s="402"/>
      <c r="G23" s="410"/>
      <c r="H23" s="412"/>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c r="IR23" s="129"/>
      <c r="IS23" s="129"/>
      <c r="IT23" s="129"/>
      <c r="IU23" s="129"/>
      <c r="IV23" s="129"/>
    </row>
    <row r="24" customFormat="1" ht="21" customHeight="1" spans="1:256">
      <c r="A24" s="396"/>
      <c r="B24" s="407"/>
      <c r="C24" s="408" t="s">
        <v>69</v>
      </c>
      <c r="D24" s="399"/>
      <c r="F24" s="403"/>
      <c r="G24" s="396"/>
      <c r="H24" s="412"/>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c r="IR24" s="129"/>
      <c r="IS24" s="129"/>
      <c r="IT24" s="129"/>
      <c r="IU24" s="129"/>
      <c r="IV24" s="129"/>
    </row>
    <row r="25" customFormat="1" ht="21" customHeight="1" spans="1:256">
      <c r="A25" s="396"/>
      <c r="B25" s="407"/>
      <c r="C25" s="413" t="s">
        <v>70</v>
      </c>
      <c r="D25" s="399"/>
      <c r="E25" s="410"/>
      <c r="F25" s="402"/>
      <c r="G25" s="396"/>
      <c r="H25" s="412"/>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29"/>
      <c r="EE25" s="129"/>
      <c r="EF25" s="129"/>
      <c r="EG25" s="129"/>
      <c r="EH25" s="129"/>
      <c r="EI25" s="129"/>
      <c r="EJ25" s="129"/>
      <c r="EK25" s="129"/>
      <c r="EL25" s="129"/>
      <c r="EM25" s="129"/>
      <c r="EN25" s="129"/>
      <c r="EO25" s="129"/>
      <c r="EP25" s="129"/>
      <c r="EQ25" s="129"/>
      <c r="ER25" s="129"/>
      <c r="ES25" s="129"/>
      <c r="ET25" s="129"/>
      <c r="EU25" s="129"/>
      <c r="EV25" s="129"/>
      <c r="EW25" s="129"/>
      <c r="EX25" s="129"/>
      <c r="EY25" s="129"/>
      <c r="EZ25" s="129"/>
      <c r="FA25" s="129"/>
      <c r="FB25" s="129"/>
      <c r="FC25" s="129"/>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c r="IR25" s="129"/>
      <c r="IS25" s="129"/>
      <c r="IT25" s="129"/>
      <c r="IU25" s="129"/>
      <c r="IV25" s="129"/>
    </row>
    <row r="26" customFormat="1" ht="21" customHeight="1" spans="1:256">
      <c r="A26" s="396"/>
      <c r="B26" s="407"/>
      <c r="C26" s="413" t="s">
        <v>71</v>
      </c>
      <c r="D26" s="399"/>
      <c r="E26" s="410"/>
      <c r="F26" s="402"/>
      <c r="G26" s="396"/>
      <c r="H26" s="412"/>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129"/>
      <c r="EP26" s="129"/>
      <c r="EQ26" s="129"/>
      <c r="ER26" s="129"/>
      <c r="ES26" s="129"/>
      <c r="ET26" s="129"/>
      <c r="EU26" s="129"/>
      <c r="EV26" s="129"/>
      <c r="EW26" s="129"/>
      <c r="EX26" s="129"/>
      <c r="EY26" s="129"/>
      <c r="EZ26" s="129"/>
      <c r="FA26" s="129"/>
      <c r="FB26" s="129"/>
      <c r="FC26" s="12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c r="IR26" s="129"/>
      <c r="IS26" s="129"/>
      <c r="IT26" s="129"/>
      <c r="IU26" s="129"/>
      <c r="IV26" s="129"/>
    </row>
    <row r="27" customFormat="1" ht="21" customHeight="1" spans="1:256">
      <c r="A27" s="396"/>
      <c r="B27" s="407"/>
      <c r="C27" s="413" t="s">
        <v>72</v>
      </c>
      <c r="D27" s="414"/>
      <c r="E27" s="410"/>
      <c r="F27" s="402"/>
      <c r="G27" s="396"/>
      <c r="H27" s="412"/>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c r="IR27" s="129"/>
      <c r="IS27" s="129"/>
      <c r="IT27" s="129"/>
      <c r="IU27" s="129"/>
      <c r="IV27" s="129"/>
    </row>
    <row r="28" customFormat="1" ht="21" customHeight="1" spans="1:256">
      <c r="A28" s="396"/>
      <c r="B28" s="407"/>
      <c r="C28" s="413" t="s">
        <v>73</v>
      </c>
      <c r="D28" s="414"/>
      <c r="E28" s="410"/>
      <c r="F28" s="402"/>
      <c r="G28" s="396"/>
      <c r="H28" s="412"/>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c r="FL28" s="129"/>
      <c r="FM28" s="129"/>
      <c r="FN28" s="129"/>
      <c r="FO28" s="129"/>
      <c r="FP28" s="129"/>
      <c r="FQ28" s="129"/>
      <c r="FR28" s="129"/>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29"/>
      <c r="HI28" s="129"/>
      <c r="HJ28" s="129"/>
      <c r="HK28" s="129"/>
      <c r="HL28" s="129"/>
      <c r="HM28" s="129"/>
      <c r="HN28" s="129"/>
      <c r="HO28" s="129"/>
      <c r="HP28" s="129"/>
      <c r="HQ28" s="129"/>
      <c r="HR28" s="129"/>
      <c r="HS28" s="129"/>
      <c r="HT28" s="129"/>
      <c r="HU28" s="129"/>
      <c r="HV28" s="129"/>
      <c r="HW28" s="129"/>
      <c r="HX28" s="129"/>
      <c r="HY28" s="129"/>
      <c r="HZ28" s="129"/>
      <c r="IA28" s="129"/>
      <c r="IB28" s="129"/>
      <c r="IC28" s="129"/>
      <c r="ID28" s="129"/>
      <c r="IE28" s="129"/>
      <c r="IF28" s="129"/>
      <c r="IG28" s="129"/>
      <c r="IH28" s="129"/>
      <c r="II28" s="129"/>
      <c r="IJ28" s="129"/>
      <c r="IK28" s="129"/>
      <c r="IL28" s="129"/>
      <c r="IM28" s="129"/>
      <c r="IN28" s="129"/>
      <c r="IO28" s="129"/>
      <c r="IP28" s="129"/>
      <c r="IQ28" s="129"/>
      <c r="IR28" s="129"/>
      <c r="IS28" s="129"/>
      <c r="IT28" s="129"/>
      <c r="IU28" s="129"/>
      <c r="IV28" s="129"/>
    </row>
    <row r="29" customFormat="1" ht="21" customHeight="1" spans="1:256">
      <c r="A29" s="396"/>
      <c r="B29" s="407"/>
      <c r="C29" s="408" t="s">
        <v>74</v>
      </c>
      <c r="D29" s="399"/>
      <c r="E29" s="410"/>
      <c r="F29" s="402"/>
      <c r="G29" s="396"/>
      <c r="H29" s="412"/>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c r="IR29" s="129"/>
      <c r="IS29" s="129"/>
      <c r="IT29" s="129"/>
      <c r="IU29" s="129"/>
      <c r="IV29" s="129"/>
    </row>
    <row r="30" customFormat="1" ht="21" customHeight="1" spans="1:256">
      <c r="A30" s="396"/>
      <c r="B30" s="407"/>
      <c r="C30" s="415" t="s">
        <v>75</v>
      </c>
      <c r="D30" s="399"/>
      <c r="E30" s="410"/>
      <c r="F30" s="402"/>
      <c r="G30" s="396"/>
      <c r="H30" s="412"/>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row>
    <row r="31" customFormat="1" ht="21" customHeight="1" spans="1:256">
      <c r="A31" s="396"/>
      <c r="B31" s="407"/>
      <c r="C31" s="408" t="s">
        <v>76</v>
      </c>
      <c r="D31" s="399"/>
      <c r="E31" s="410"/>
      <c r="F31" s="402"/>
      <c r="G31" s="396"/>
      <c r="H31" s="412"/>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row>
    <row r="32" customFormat="1" ht="21" customHeight="1" spans="1:256">
      <c r="A32" s="396"/>
      <c r="B32" s="407"/>
      <c r="C32" s="408" t="s">
        <v>77</v>
      </c>
      <c r="D32" s="399"/>
      <c r="E32" s="410"/>
      <c r="F32" s="402"/>
      <c r="G32" s="396"/>
      <c r="H32" s="412"/>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row>
    <row r="33" customFormat="1" ht="21" customHeight="1" spans="1:256">
      <c r="A33" s="396"/>
      <c r="B33" s="407"/>
      <c r="C33" s="408" t="s">
        <v>78</v>
      </c>
      <c r="D33" s="399"/>
      <c r="E33" s="410"/>
      <c r="F33" s="402"/>
      <c r="G33" s="396"/>
      <c r="H33" s="412"/>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row>
    <row r="34" customFormat="1" ht="21" customHeight="1" spans="1:256">
      <c r="A34" s="396"/>
      <c r="B34" s="407"/>
      <c r="C34" s="408" t="s">
        <v>79</v>
      </c>
      <c r="D34" s="399"/>
      <c r="E34" s="410"/>
      <c r="F34" s="399"/>
      <c r="G34" s="396"/>
      <c r="H34" s="416"/>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29"/>
      <c r="ET34" s="129"/>
      <c r="EU34" s="129"/>
      <c r="EV34" s="129"/>
      <c r="EW34" s="129"/>
      <c r="EX34" s="129"/>
      <c r="EY34" s="129"/>
      <c r="EZ34" s="129"/>
      <c r="FA34" s="129"/>
      <c r="FB34" s="129"/>
      <c r="FC34" s="129"/>
      <c r="FD34" s="129"/>
      <c r="FE34" s="129"/>
      <c r="FF34" s="129"/>
      <c r="FG34" s="129"/>
      <c r="FH34" s="129"/>
      <c r="FI34" s="129"/>
      <c r="FJ34" s="129"/>
      <c r="FK34" s="129"/>
      <c r="FL34" s="129"/>
      <c r="FM34" s="129"/>
      <c r="FN34" s="129"/>
      <c r="FO34" s="129"/>
      <c r="FP34" s="129"/>
      <c r="FQ34" s="129"/>
      <c r="FR34" s="129"/>
      <c r="FS34" s="129"/>
      <c r="FT34" s="129"/>
      <c r="FU34" s="129"/>
      <c r="FV34" s="129"/>
      <c r="FW34" s="129"/>
      <c r="FX34" s="129"/>
      <c r="FY34" s="129"/>
      <c r="FZ34" s="129"/>
      <c r="GA34" s="129"/>
      <c r="GB34" s="129"/>
      <c r="GC34" s="129"/>
      <c r="GD34" s="129"/>
      <c r="GE34" s="129"/>
      <c r="GF34" s="129"/>
      <c r="GG34" s="129"/>
      <c r="GH34" s="129"/>
      <c r="GI34" s="129"/>
      <c r="GJ34" s="129"/>
      <c r="GK34" s="129"/>
      <c r="GL34" s="129"/>
      <c r="GM34" s="129"/>
      <c r="GN34" s="129"/>
      <c r="GO34" s="129"/>
      <c r="GP34" s="129"/>
      <c r="GQ34" s="129"/>
      <c r="GR34" s="129"/>
      <c r="GS34" s="129"/>
      <c r="GT34" s="129"/>
      <c r="GU34" s="129"/>
      <c r="GV34" s="129"/>
      <c r="GW34" s="129"/>
      <c r="GX34" s="129"/>
      <c r="GY34" s="129"/>
      <c r="GZ34" s="129"/>
      <c r="HA34" s="129"/>
      <c r="HB34" s="129"/>
      <c r="HC34" s="129"/>
      <c r="HD34" s="129"/>
      <c r="HE34" s="129"/>
      <c r="HF34" s="129"/>
      <c r="HG34" s="129"/>
      <c r="HH34" s="129"/>
      <c r="HI34" s="129"/>
      <c r="HJ34" s="129"/>
      <c r="HK34" s="129"/>
      <c r="HL34" s="129"/>
      <c r="HM34" s="129"/>
      <c r="HN34" s="129"/>
      <c r="HO34" s="129"/>
      <c r="HP34" s="129"/>
      <c r="HQ34" s="129"/>
      <c r="HR34" s="129"/>
      <c r="HS34" s="129"/>
      <c r="HT34" s="129"/>
      <c r="HU34" s="129"/>
      <c r="HV34" s="129"/>
      <c r="HW34" s="129"/>
      <c r="HX34" s="129"/>
      <c r="HY34" s="129"/>
      <c r="HZ34" s="129"/>
      <c r="IA34" s="129"/>
      <c r="IB34" s="129"/>
      <c r="IC34" s="129"/>
      <c r="ID34" s="129"/>
      <c r="IE34" s="129"/>
      <c r="IF34" s="129"/>
      <c r="IG34" s="129"/>
      <c r="IH34" s="129"/>
      <c r="II34" s="129"/>
      <c r="IJ34" s="129"/>
      <c r="IK34" s="129"/>
      <c r="IL34" s="129"/>
      <c r="IM34" s="129"/>
      <c r="IN34" s="129"/>
      <c r="IO34" s="129"/>
      <c r="IP34" s="129"/>
      <c r="IQ34" s="129"/>
      <c r="IR34" s="129"/>
      <c r="IS34" s="129"/>
      <c r="IT34" s="129"/>
      <c r="IU34" s="129"/>
      <c r="IV34" s="129"/>
    </row>
    <row r="35" customFormat="1" ht="21" customHeight="1" spans="1:256">
      <c r="A35" s="396"/>
      <c r="B35" s="407"/>
      <c r="C35" s="408" t="s">
        <v>80</v>
      </c>
      <c r="D35" s="414"/>
      <c r="E35" s="400"/>
      <c r="F35" s="399"/>
      <c r="G35" s="400"/>
      <c r="H35" s="416"/>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c r="GH35" s="129"/>
      <c r="GI35" s="129"/>
      <c r="GJ35" s="129"/>
      <c r="GK35" s="129"/>
      <c r="GL35" s="129"/>
      <c r="GM35" s="129"/>
      <c r="GN35" s="129"/>
      <c r="GO35" s="129"/>
      <c r="GP35" s="129"/>
      <c r="GQ35" s="129"/>
      <c r="GR35" s="129"/>
      <c r="GS35" s="129"/>
      <c r="GT35" s="129"/>
      <c r="GU35" s="129"/>
      <c r="GV35" s="129"/>
      <c r="GW35" s="129"/>
      <c r="GX35" s="129"/>
      <c r="GY35" s="129"/>
      <c r="GZ35" s="129"/>
      <c r="HA35" s="129"/>
      <c r="HB35" s="129"/>
      <c r="HC35" s="129"/>
      <c r="HD35" s="129"/>
      <c r="HE35" s="129"/>
      <c r="HF35" s="129"/>
      <c r="HG35" s="129"/>
      <c r="HH35" s="129"/>
      <c r="HI35" s="129"/>
      <c r="HJ35" s="129"/>
      <c r="HK35" s="129"/>
      <c r="HL35" s="129"/>
      <c r="HM35" s="129"/>
      <c r="HN35" s="129"/>
      <c r="HO35" s="129"/>
      <c r="HP35" s="129"/>
      <c r="HQ35" s="129"/>
      <c r="HR35" s="129"/>
      <c r="HS35" s="129"/>
      <c r="HT35" s="129"/>
      <c r="HU35" s="129"/>
      <c r="HV35" s="129"/>
      <c r="HW35" s="129"/>
      <c r="HX35" s="129"/>
      <c r="HY35" s="129"/>
      <c r="HZ35" s="129"/>
      <c r="IA35" s="129"/>
      <c r="IB35" s="129"/>
      <c r="IC35" s="129"/>
      <c r="ID35" s="129"/>
      <c r="IE35" s="129"/>
      <c r="IF35" s="129"/>
      <c r="IG35" s="129"/>
      <c r="IH35" s="129"/>
      <c r="II35" s="129"/>
      <c r="IJ35" s="129"/>
      <c r="IK35" s="129"/>
      <c r="IL35" s="129"/>
      <c r="IM35" s="129"/>
      <c r="IN35" s="129"/>
      <c r="IO35" s="129"/>
      <c r="IP35" s="129"/>
      <c r="IQ35" s="129"/>
      <c r="IR35" s="129"/>
      <c r="IS35" s="129"/>
      <c r="IT35" s="129"/>
      <c r="IU35" s="129"/>
      <c r="IV35" s="129"/>
    </row>
    <row r="36" customFormat="1" ht="21" customHeight="1" spans="1:256">
      <c r="A36" s="124" t="s">
        <v>81</v>
      </c>
      <c r="B36" s="417">
        <v>10926517</v>
      </c>
      <c r="C36" s="197" t="s">
        <v>82</v>
      </c>
      <c r="D36" s="402">
        <v>10926517</v>
      </c>
      <c r="E36" s="418" t="s">
        <v>82</v>
      </c>
      <c r="F36" s="417">
        <v>10926517</v>
      </c>
      <c r="G36" s="418" t="s">
        <v>82</v>
      </c>
      <c r="H36" s="417">
        <v>10926517</v>
      </c>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row>
    <row r="37" customFormat="1" ht="21" customHeight="1" spans="1:256">
      <c r="A37" s="396" t="s">
        <v>83</v>
      </c>
      <c r="B37" s="417"/>
      <c r="C37" s="396"/>
      <c r="D37" s="402"/>
      <c r="E37" s="398" t="s">
        <v>84</v>
      </c>
      <c r="F37" s="417"/>
      <c r="G37" s="410"/>
      <c r="H37" s="417"/>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129"/>
      <c r="GE37" s="129"/>
      <c r="GF37" s="129"/>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row>
    <row r="38" customFormat="1" ht="21" customHeight="1" spans="1:256">
      <c r="A38" s="396" t="s">
        <v>85</v>
      </c>
      <c r="B38" s="417"/>
      <c r="C38" s="396"/>
      <c r="D38" s="402"/>
      <c r="E38" s="419"/>
      <c r="F38" s="417"/>
      <c r="G38" s="419"/>
      <c r="H38" s="417"/>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29"/>
      <c r="FG38" s="129"/>
      <c r="FH38" s="129"/>
      <c r="FI38" s="129"/>
      <c r="FJ38" s="129"/>
      <c r="FK38" s="129"/>
      <c r="FL38" s="129"/>
      <c r="FM38" s="129"/>
      <c r="FN38" s="129"/>
      <c r="FO38" s="129"/>
      <c r="FP38" s="129"/>
      <c r="FQ38" s="129"/>
      <c r="FR38" s="129"/>
      <c r="FS38" s="129"/>
      <c r="FT38" s="129"/>
      <c r="FU38" s="129"/>
      <c r="FV38" s="129"/>
      <c r="FW38" s="129"/>
      <c r="FX38" s="129"/>
      <c r="FY38" s="129"/>
      <c r="FZ38" s="129"/>
      <c r="GA38" s="129"/>
      <c r="GB38" s="129"/>
      <c r="GC38" s="129"/>
      <c r="GD38" s="129"/>
      <c r="GE38" s="129"/>
      <c r="GF38" s="129"/>
      <c r="GG38" s="129"/>
      <c r="GH38" s="129"/>
      <c r="GI38" s="129"/>
      <c r="GJ38" s="129"/>
      <c r="GK38" s="129"/>
      <c r="GL38" s="129"/>
      <c r="GM38" s="129"/>
      <c r="GN38" s="129"/>
      <c r="GO38" s="129"/>
      <c r="GP38" s="129"/>
      <c r="GQ38" s="129"/>
      <c r="GR38" s="129"/>
      <c r="GS38" s="129"/>
      <c r="GT38" s="129"/>
      <c r="GU38" s="129"/>
      <c r="GV38" s="129"/>
      <c r="GW38" s="129"/>
      <c r="GX38" s="129"/>
      <c r="GY38" s="129"/>
      <c r="GZ38" s="129"/>
      <c r="HA38" s="129"/>
      <c r="HB38" s="129"/>
      <c r="HC38" s="129"/>
      <c r="HD38" s="129"/>
      <c r="HE38" s="129"/>
      <c r="HF38" s="129"/>
      <c r="HG38" s="129"/>
      <c r="HH38" s="129"/>
      <c r="HI38" s="129"/>
      <c r="HJ38" s="129"/>
      <c r="HK38" s="129"/>
      <c r="HL38" s="129"/>
      <c r="HM38" s="129"/>
      <c r="HN38" s="129"/>
      <c r="HO38" s="129"/>
      <c r="HP38" s="129"/>
      <c r="HQ38" s="129"/>
      <c r="HR38" s="129"/>
      <c r="HS38" s="129"/>
      <c r="HT38" s="129"/>
      <c r="HU38" s="129"/>
      <c r="HV38" s="129"/>
      <c r="HW38" s="129"/>
      <c r="HX38" s="129"/>
      <c r="HY38" s="129"/>
      <c r="HZ38" s="129"/>
      <c r="IA38" s="129"/>
      <c r="IB38" s="129"/>
      <c r="IC38" s="129"/>
      <c r="ID38" s="129"/>
      <c r="IE38" s="129"/>
      <c r="IF38" s="129"/>
      <c r="IG38" s="129"/>
      <c r="IH38" s="129"/>
      <c r="II38" s="129"/>
      <c r="IJ38" s="129"/>
      <c r="IK38" s="129"/>
      <c r="IL38" s="129"/>
      <c r="IM38" s="129"/>
      <c r="IN38" s="129"/>
      <c r="IO38" s="129"/>
      <c r="IP38" s="129"/>
      <c r="IQ38" s="129"/>
      <c r="IR38" s="129"/>
      <c r="IS38" s="129"/>
      <c r="IT38" s="129"/>
      <c r="IU38" s="129"/>
      <c r="IV38" s="129"/>
    </row>
    <row r="39" customFormat="1" ht="21" customHeight="1" spans="1:256">
      <c r="A39" s="124" t="s">
        <v>86</v>
      </c>
      <c r="B39" s="397">
        <v>10926517</v>
      </c>
      <c r="C39" s="197" t="s">
        <v>87</v>
      </c>
      <c r="D39" s="402">
        <v>10926517</v>
      </c>
      <c r="E39" s="418" t="s">
        <v>87</v>
      </c>
      <c r="F39" s="397">
        <v>10926517</v>
      </c>
      <c r="G39" s="418" t="s">
        <v>87</v>
      </c>
      <c r="H39" s="397">
        <v>10926517</v>
      </c>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29"/>
      <c r="EP39" s="129"/>
      <c r="EQ39" s="129"/>
      <c r="ER39" s="129"/>
      <c r="ES39" s="129"/>
      <c r="ET39" s="129"/>
      <c r="EU39" s="129"/>
      <c r="EV39" s="129"/>
      <c r="EW39" s="129"/>
      <c r="EX39" s="129"/>
      <c r="EY39" s="129"/>
      <c r="EZ39" s="129"/>
      <c r="FA39" s="129"/>
      <c r="FB39" s="129"/>
      <c r="FC39" s="129"/>
      <c r="FD39" s="129"/>
      <c r="FE39" s="129"/>
      <c r="FF39" s="129"/>
      <c r="FG39" s="129"/>
      <c r="FH39" s="129"/>
      <c r="FI39" s="129"/>
      <c r="FJ39" s="129"/>
      <c r="FK39" s="129"/>
      <c r="FL39" s="129"/>
      <c r="FM39" s="129"/>
      <c r="FN39" s="129"/>
      <c r="FO39" s="129"/>
      <c r="FP39" s="129"/>
      <c r="FQ39" s="129"/>
      <c r="FR39" s="129"/>
      <c r="FS39" s="129"/>
      <c r="FT39" s="129"/>
      <c r="FU39" s="129"/>
      <c r="FV39" s="129"/>
      <c r="FW39" s="129"/>
      <c r="FX39" s="129"/>
      <c r="FY39" s="129"/>
      <c r="FZ39" s="129"/>
      <c r="GA39" s="129"/>
      <c r="GB39" s="129"/>
      <c r="GC39" s="129"/>
      <c r="GD39" s="129"/>
      <c r="GE39" s="129"/>
      <c r="GF39" s="129"/>
      <c r="GG39" s="129"/>
      <c r="GH39" s="129"/>
      <c r="GI39" s="129"/>
      <c r="GJ39" s="129"/>
      <c r="GK39" s="129"/>
      <c r="GL39" s="129"/>
      <c r="GM39" s="129"/>
      <c r="GN39" s="129"/>
      <c r="GO39" s="129"/>
      <c r="GP39" s="129"/>
      <c r="GQ39" s="129"/>
      <c r="GR39" s="129"/>
      <c r="GS39" s="129"/>
      <c r="GT39" s="129"/>
      <c r="GU39" s="129"/>
      <c r="GV39" s="129"/>
      <c r="GW39" s="129"/>
      <c r="GX39" s="129"/>
      <c r="GY39" s="129"/>
      <c r="GZ39" s="129"/>
      <c r="HA39" s="129"/>
      <c r="HB39" s="129"/>
      <c r="HC39" s="129"/>
      <c r="HD39" s="129"/>
      <c r="HE39" s="129"/>
      <c r="HF39" s="129"/>
      <c r="HG39" s="129"/>
      <c r="HH39" s="129"/>
      <c r="HI39" s="129"/>
      <c r="HJ39" s="129"/>
      <c r="HK39" s="129"/>
      <c r="HL39" s="129"/>
      <c r="HM39" s="129"/>
      <c r="HN39" s="129"/>
      <c r="HO39" s="129"/>
      <c r="HP39" s="129"/>
      <c r="HQ39" s="129"/>
      <c r="HR39" s="129"/>
      <c r="HS39" s="129"/>
      <c r="HT39" s="129"/>
      <c r="HU39" s="129"/>
      <c r="HV39" s="129"/>
      <c r="HW39" s="129"/>
      <c r="HX39" s="129"/>
      <c r="HY39" s="129"/>
      <c r="HZ39" s="129"/>
      <c r="IA39" s="129"/>
      <c r="IB39" s="129"/>
      <c r="IC39" s="129"/>
      <c r="ID39" s="129"/>
      <c r="IE39" s="129"/>
      <c r="IF39" s="129"/>
      <c r="IG39" s="129"/>
      <c r="IH39" s="129"/>
      <c r="II39" s="129"/>
      <c r="IJ39" s="129"/>
      <c r="IK39" s="129"/>
      <c r="IL39" s="129"/>
      <c r="IM39" s="129"/>
      <c r="IN39" s="129"/>
      <c r="IO39" s="129"/>
      <c r="IP39" s="129"/>
      <c r="IQ39" s="129"/>
      <c r="IR39" s="129"/>
      <c r="IS39" s="129"/>
      <c r="IT39" s="129"/>
      <c r="IU39" s="129"/>
      <c r="IV39" s="129"/>
    </row>
    <row r="40" customFormat="1" ht="18" customHeight="1" spans="1:256">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29"/>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c r="GH40" s="129"/>
      <c r="GI40" s="129"/>
      <c r="GJ40" s="129"/>
      <c r="GK40" s="129"/>
      <c r="GL40" s="129"/>
      <c r="GM40" s="129"/>
      <c r="GN40" s="129"/>
      <c r="GO40" s="129"/>
      <c r="GP40" s="129"/>
      <c r="GQ40" s="129"/>
      <c r="GR40" s="129"/>
      <c r="GS40" s="129"/>
      <c r="GT40" s="129"/>
      <c r="GU40" s="129"/>
      <c r="GV40" s="129"/>
      <c r="GW40" s="129"/>
      <c r="GX40" s="129"/>
      <c r="GY40" s="129"/>
      <c r="GZ40" s="129"/>
      <c r="HA40" s="129"/>
      <c r="HB40" s="129"/>
      <c r="HC40" s="129"/>
      <c r="HD40" s="129"/>
      <c r="HE40" s="129"/>
      <c r="HF40" s="129"/>
      <c r="HG40" s="129"/>
      <c r="HH40" s="129"/>
      <c r="HI40" s="129"/>
      <c r="HJ40" s="129"/>
      <c r="HK40" s="129"/>
      <c r="HL40" s="129"/>
      <c r="HM40" s="129"/>
      <c r="HN40" s="129"/>
      <c r="HO40" s="129"/>
      <c r="HP40" s="129"/>
      <c r="HQ40" s="129"/>
      <c r="HR40" s="129"/>
      <c r="HS40" s="129"/>
      <c r="HT40" s="129"/>
      <c r="HU40" s="129"/>
      <c r="HV40" s="129"/>
      <c r="HW40" s="129"/>
      <c r="HX40" s="129"/>
      <c r="HY40" s="129"/>
      <c r="HZ40" s="129"/>
      <c r="IA40" s="129"/>
      <c r="IB40" s="129"/>
      <c r="IC40" s="129"/>
      <c r="ID40" s="129"/>
      <c r="IE40" s="129"/>
      <c r="IF40" s="129"/>
      <c r="IG40" s="129"/>
      <c r="IH40" s="129"/>
      <c r="II40" s="129"/>
      <c r="IJ40" s="129"/>
      <c r="IK40" s="129"/>
      <c r="IL40" s="129"/>
      <c r="IM40" s="129"/>
      <c r="IN40" s="129"/>
      <c r="IO40" s="129"/>
      <c r="IP40" s="129"/>
      <c r="IQ40" s="129"/>
      <c r="IR40" s="129"/>
      <c r="IS40" s="129"/>
      <c r="IT40" s="129"/>
      <c r="IU40" s="129"/>
      <c r="IV40" s="129"/>
    </row>
    <row r="41" customFormat="1" ht="11.25" customHeight="1" spans="1:256">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29"/>
      <c r="EP41" s="129"/>
      <c r="EQ41" s="129"/>
      <c r="ER41" s="129"/>
      <c r="ES41" s="129"/>
      <c r="ET41" s="129"/>
      <c r="EU41" s="129"/>
      <c r="EV41" s="129"/>
      <c r="EW41" s="129"/>
      <c r="EX41" s="129"/>
      <c r="EY41" s="129"/>
      <c r="EZ41" s="129"/>
      <c r="FA41" s="129"/>
      <c r="FB41" s="129"/>
      <c r="FC41" s="129"/>
      <c r="FD41" s="129"/>
      <c r="FE41" s="129"/>
      <c r="FF41" s="129"/>
      <c r="FG41" s="129"/>
      <c r="FH41" s="129"/>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c r="GH41" s="129"/>
      <c r="GI41" s="129"/>
      <c r="GJ41" s="129"/>
      <c r="GK41" s="129"/>
      <c r="GL41" s="129"/>
      <c r="GM41" s="129"/>
      <c r="GN41" s="129"/>
      <c r="GO41" s="129"/>
      <c r="GP41" s="129"/>
      <c r="GQ41" s="129"/>
      <c r="GR41" s="129"/>
      <c r="GS41" s="129"/>
      <c r="GT41" s="129"/>
      <c r="GU41" s="129"/>
      <c r="GV41" s="129"/>
      <c r="GW41" s="129"/>
      <c r="GX41" s="129"/>
      <c r="GY41" s="129"/>
      <c r="GZ41" s="129"/>
      <c r="HA41" s="129"/>
      <c r="HB41" s="129"/>
      <c r="HC41" s="129"/>
      <c r="HD41" s="129"/>
      <c r="HE41" s="129"/>
      <c r="HF41" s="129"/>
      <c r="HG41" s="129"/>
      <c r="HH41" s="129"/>
      <c r="HI41" s="129"/>
      <c r="HJ41" s="129"/>
      <c r="HK41" s="129"/>
      <c r="HL41" s="129"/>
      <c r="HM41" s="129"/>
      <c r="HN41" s="129"/>
      <c r="HO41" s="129"/>
      <c r="HP41" s="129"/>
      <c r="HQ41" s="129"/>
      <c r="HR41" s="129"/>
      <c r="HS41" s="129"/>
      <c r="HT41" s="129"/>
      <c r="HU41" s="129"/>
      <c r="HV41" s="129"/>
      <c r="HW41" s="129"/>
      <c r="HX41" s="129"/>
      <c r="HY41" s="129"/>
      <c r="HZ41" s="129"/>
      <c r="IA41" s="129"/>
      <c r="IB41" s="129"/>
      <c r="IC41" s="129"/>
      <c r="ID41" s="129"/>
      <c r="IE41" s="129"/>
      <c r="IF41" s="129"/>
      <c r="IG41" s="129"/>
      <c r="IH41" s="129"/>
      <c r="II41" s="129"/>
      <c r="IJ41" s="129"/>
      <c r="IK41" s="129"/>
      <c r="IL41" s="129"/>
      <c r="IM41" s="129"/>
      <c r="IN41" s="129"/>
      <c r="IO41" s="129"/>
      <c r="IP41" s="129"/>
      <c r="IQ41" s="129"/>
      <c r="IR41" s="129"/>
      <c r="IS41" s="129"/>
      <c r="IT41" s="129"/>
      <c r="IU41" s="129"/>
      <c r="IV41" s="129"/>
    </row>
    <row r="42" customFormat="1" ht="11.25" customHeight="1" spans="1:256">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29"/>
      <c r="HI42" s="129"/>
      <c r="HJ42" s="129"/>
      <c r="HK42" s="129"/>
      <c r="HL42" s="129"/>
      <c r="HM42" s="129"/>
      <c r="HN42" s="129"/>
      <c r="HO42" s="129"/>
      <c r="HP42" s="129"/>
      <c r="HQ42" s="129"/>
      <c r="HR42" s="129"/>
      <c r="HS42" s="129"/>
      <c r="HT42" s="129"/>
      <c r="HU42" s="129"/>
      <c r="HV42" s="129"/>
      <c r="HW42" s="129"/>
      <c r="HX42" s="129"/>
      <c r="HY42" s="129"/>
      <c r="HZ42" s="129"/>
      <c r="IA42" s="129"/>
      <c r="IB42" s="129"/>
      <c r="IC42" s="129"/>
      <c r="ID42" s="129"/>
      <c r="IE42" s="129"/>
      <c r="IF42" s="129"/>
      <c r="IG42" s="129"/>
      <c r="IH42" s="129"/>
      <c r="II42" s="129"/>
      <c r="IJ42" s="129"/>
      <c r="IK42" s="129"/>
      <c r="IL42" s="129"/>
      <c r="IM42" s="129"/>
      <c r="IN42" s="129"/>
      <c r="IO42" s="129"/>
      <c r="IP42" s="129"/>
      <c r="IQ42" s="129"/>
      <c r="IR42" s="129"/>
      <c r="IS42" s="129"/>
      <c r="IT42" s="129"/>
      <c r="IU42" s="129"/>
      <c r="IV42" s="129"/>
    </row>
    <row r="43" customFormat="1" ht="11.25" customHeight="1" spans="1:256">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c r="GC43" s="129"/>
      <c r="GD43" s="129"/>
      <c r="GE43" s="129"/>
      <c r="GF43" s="129"/>
      <c r="GG43" s="129"/>
      <c r="GH43" s="129"/>
      <c r="GI43" s="129"/>
      <c r="GJ43" s="129"/>
      <c r="GK43" s="129"/>
      <c r="GL43" s="129"/>
      <c r="GM43" s="129"/>
      <c r="GN43" s="129"/>
      <c r="GO43" s="129"/>
      <c r="GP43" s="129"/>
      <c r="GQ43" s="129"/>
      <c r="GR43" s="129"/>
      <c r="GS43" s="129"/>
      <c r="GT43" s="129"/>
      <c r="GU43" s="129"/>
      <c r="GV43" s="129"/>
      <c r="GW43" s="129"/>
      <c r="GX43" s="129"/>
      <c r="GY43" s="129"/>
      <c r="GZ43" s="129"/>
      <c r="HA43" s="129"/>
      <c r="HB43" s="129"/>
      <c r="HC43" s="129"/>
      <c r="HD43" s="129"/>
      <c r="HE43" s="129"/>
      <c r="HF43" s="129"/>
      <c r="HG43" s="129"/>
      <c r="HH43" s="129"/>
      <c r="HI43" s="129"/>
      <c r="HJ43" s="129"/>
      <c r="HK43" s="129"/>
      <c r="HL43" s="129"/>
      <c r="HM43" s="129"/>
      <c r="HN43" s="129"/>
      <c r="HO43" s="129"/>
      <c r="HP43" s="129"/>
      <c r="HQ43" s="129"/>
      <c r="HR43" s="129"/>
      <c r="HS43" s="129"/>
      <c r="HT43" s="129"/>
      <c r="HU43" s="129"/>
      <c r="HV43" s="129"/>
      <c r="HW43" s="129"/>
      <c r="HX43" s="129"/>
      <c r="HY43" s="129"/>
      <c r="HZ43" s="129"/>
      <c r="IA43" s="129"/>
      <c r="IB43" s="129"/>
      <c r="IC43" s="129"/>
      <c r="ID43" s="129"/>
      <c r="IE43" s="129"/>
      <c r="IF43" s="129"/>
      <c r="IG43" s="129"/>
      <c r="IH43" s="129"/>
      <c r="II43" s="129"/>
      <c r="IJ43" s="129"/>
      <c r="IK43" s="129"/>
      <c r="IL43" s="129"/>
      <c r="IM43" s="129"/>
      <c r="IN43" s="129"/>
      <c r="IO43" s="129"/>
      <c r="IP43" s="129"/>
      <c r="IQ43" s="129"/>
      <c r="IR43" s="129"/>
      <c r="IS43" s="129"/>
      <c r="IT43" s="129"/>
      <c r="IU43" s="129"/>
      <c r="IV43" s="129"/>
    </row>
    <row r="44" customFormat="1" ht="11.25" customHeight="1" spans="1:256">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129"/>
      <c r="EN44" s="129"/>
      <c r="EO44" s="129"/>
      <c r="EP44" s="129"/>
      <c r="EQ44" s="129"/>
      <c r="ER44" s="129"/>
      <c r="ES44" s="129"/>
      <c r="ET44" s="129"/>
      <c r="EU44" s="129"/>
      <c r="EV44" s="129"/>
      <c r="EW44" s="129"/>
      <c r="EX44" s="129"/>
      <c r="EY44" s="129"/>
      <c r="EZ44" s="129"/>
      <c r="FA44" s="129"/>
      <c r="FB44" s="129"/>
      <c r="FC44" s="129"/>
      <c r="FD44" s="129"/>
      <c r="FE44" s="129"/>
      <c r="FF44" s="129"/>
      <c r="FG44" s="129"/>
      <c r="FH44" s="129"/>
      <c r="FI44" s="129"/>
      <c r="FJ44" s="129"/>
      <c r="FK44" s="129"/>
      <c r="FL44" s="129"/>
      <c r="FM44" s="129"/>
      <c r="FN44" s="129"/>
      <c r="FO44" s="129"/>
      <c r="FP44" s="129"/>
      <c r="FQ44" s="129"/>
      <c r="FR44" s="129"/>
      <c r="FS44" s="129"/>
      <c r="FT44" s="129"/>
      <c r="FU44" s="129"/>
      <c r="FV44" s="129"/>
      <c r="FW44" s="129"/>
      <c r="FX44" s="129"/>
      <c r="FY44" s="129"/>
      <c r="FZ44" s="129"/>
      <c r="GA44" s="129"/>
      <c r="GB44" s="129"/>
      <c r="GC44" s="129"/>
      <c r="GD44" s="129"/>
      <c r="GE44" s="129"/>
      <c r="GF44" s="129"/>
      <c r="GG44" s="129"/>
      <c r="GH44" s="129"/>
      <c r="GI44" s="129"/>
      <c r="GJ44" s="129"/>
      <c r="GK44" s="129"/>
      <c r="GL44" s="129"/>
      <c r="GM44" s="129"/>
      <c r="GN44" s="129"/>
      <c r="GO44" s="129"/>
      <c r="GP44" s="129"/>
      <c r="GQ44" s="129"/>
      <c r="GR44" s="129"/>
      <c r="GS44" s="129"/>
      <c r="GT44" s="129"/>
      <c r="GU44" s="129"/>
      <c r="GV44" s="129"/>
      <c r="GW44" s="129"/>
      <c r="GX44" s="129"/>
      <c r="GY44" s="129"/>
      <c r="GZ44" s="129"/>
      <c r="HA44" s="129"/>
      <c r="HB44" s="129"/>
      <c r="HC44" s="129"/>
      <c r="HD44" s="129"/>
      <c r="HE44" s="129"/>
      <c r="HF44" s="129"/>
      <c r="HG44" s="129"/>
      <c r="HH44" s="129"/>
      <c r="HI44" s="129"/>
      <c r="HJ44" s="129"/>
      <c r="HK44" s="129"/>
      <c r="HL44" s="129"/>
      <c r="HM44" s="129"/>
      <c r="HN44" s="129"/>
      <c r="HO44" s="129"/>
      <c r="HP44" s="129"/>
      <c r="HQ44" s="129"/>
      <c r="HR44" s="129"/>
      <c r="HS44" s="129"/>
      <c r="HT44" s="129"/>
      <c r="HU44" s="129"/>
      <c r="HV44" s="129"/>
      <c r="HW44" s="129"/>
      <c r="HX44" s="129"/>
      <c r="HY44" s="129"/>
      <c r="HZ44" s="129"/>
      <c r="IA44" s="129"/>
      <c r="IB44" s="129"/>
      <c r="IC44" s="129"/>
      <c r="ID44" s="129"/>
      <c r="IE44" s="129"/>
      <c r="IF44" s="129"/>
      <c r="IG44" s="129"/>
      <c r="IH44" s="129"/>
      <c r="II44" s="129"/>
      <c r="IJ44" s="129"/>
      <c r="IK44" s="129"/>
      <c r="IL44" s="129"/>
      <c r="IM44" s="129"/>
      <c r="IN44" s="129"/>
      <c r="IO44" s="129"/>
      <c r="IP44" s="129"/>
      <c r="IQ44" s="129"/>
      <c r="IR44" s="129"/>
      <c r="IS44" s="129"/>
      <c r="IT44" s="129"/>
      <c r="IU44" s="129"/>
      <c r="IV44" s="129"/>
    </row>
    <row r="45" customFormat="1" ht="11.25" customHeight="1" spans="1:256">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29"/>
      <c r="FR45" s="129"/>
      <c r="FS45" s="129"/>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29"/>
      <c r="HI45" s="129"/>
      <c r="HJ45" s="129"/>
      <c r="HK45" s="129"/>
      <c r="HL45" s="129"/>
      <c r="HM45" s="129"/>
      <c r="HN45" s="129"/>
      <c r="HO45" s="129"/>
      <c r="HP45" s="129"/>
      <c r="HQ45" s="129"/>
      <c r="HR45" s="129"/>
      <c r="HS45" s="129"/>
      <c r="HT45" s="129"/>
      <c r="HU45" s="129"/>
      <c r="HV45" s="129"/>
      <c r="HW45" s="129"/>
      <c r="HX45" s="129"/>
      <c r="HY45" s="129"/>
      <c r="HZ45" s="129"/>
      <c r="IA45" s="129"/>
      <c r="IB45" s="129"/>
      <c r="IC45" s="129"/>
      <c r="ID45" s="129"/>
      <c r="IE45" s="129"/>
      <c r="IF45" s="129"/>
      <c r="IG45" s="129"/>
      <c r="IH45" s="129"/>
      <c r="II45" s="129"/>
      <c r="IJ45" s="129"/>
      <c r="IK45" s="129"/>
      <c r="IL45" s="129"/>
      <c r="IM45" s="129"/>
      <c r="IN45" s="129"/>
      <c r="IO45" s="129"/>
      <c r="IP45" s="129"/>
      <c r="IQ45" s="129"/>
      <c r="IR45" s="129"/>
      <c r="IS45" s="129"/>
      <c r="IT45" s="129"/>
      <c r="IU45" s="129"/>
      <c r="IV45" s="129"/>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4" workbookViewId="0">
      <selection activeCell="E10" sqref="E10"/>
    </sheetView>
  </sheetViews>
  <sheetFormatPr defaultColWidth="9.33333333333333" defaultRowHeight="10.8"/>
  <cols>
    <col min="1" max="1" width="20.3333333333333" customWidth="1"/>
    <col min="2" max="2" width="13.8333333333333" customWidth="1"/>
    <col min="3" max="3" width="10.5" customWidth="1"/>
    <col min="4" max="4" width="12" customWidth="1"/>
    <col min="5" max="5" width="20.3333333333333" customWidth="1"/>
    <col min="6" max="6" width="16" customWidth="1"/>
    <col min="7" max="7" width="16.1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64"/>
      <c r="B1" s="264"/>
      <c r="C1" s="264"/>
      <c r="D1" s="264"/>
      <c r="E1" s="264"/>
      <c r="F1" s="264"/>
      <c r="G1" s="264"/>
      <c r="H1" s="264"/>
      <c r="I1" s="264"/>
      <c r="J1" s="264"/>
      <c r="K1" s="228"/>
      <c r="L1" s="274"/>
      <c r="M1" s="275"/>
      <c r="N1" s="275"/>
      <c r="O1" s="275"/>
      <c r="P1" s="275"/>
      <c r="Q1" s="330" t="s">
        <v>256</v>
      </c>
    </row>
    <row r="2" ht="18.75" customHeight="1" spans="1:17">
      <c r="A2" s="285" t="s">
        <v>257</v>
      </c>
      <c r="B2" s="285"/>
      <c r="C2" s="285"/>
      <c r="D2" s="285"/>
      <c r="E2" s="285"/>
      <c r="F2" s="285"/>
      <c r="G2" s="285"/>
      <c r="H2" s="285"/>
      <c r="I2" s="285"/>
      <c r="J2" s="285"/>
      <c r="K2" s="285"/>
      <c r="L2" s="285"/>
      <c r="M2" s="285"/>
      <c r="N2" s="285"/>
      <c r="O2" s="285"/>
      <c r="P2" s="285"/>
      <c r="Q2" s="285"/>
    </row>
    <row r="3" ht="12" customHeight="1" spans="1:17">
      <c r="A3" s="267"/>
      <c r="B3" s="267"/>
      <c r="C3" s="267"/>
      <c r="D3" s="267"/>
      <c r="E3" s="267"/>
      <c r="F3" s="267"/>
      <c r="G3" s="267"/>
      <c r="H3" s="267"/>
      <c r="I3" s="267"/>
      <c r="J3" s="267"/>
      <c r="K3" s="228"/>
      <c r="L3" s="278"/>
      <c r="M3" s="275"/>
      <c r="N3" s="275"/>
      <c r="O3" s="275"/>
      <c r="P3" s="275"/>
      <c r="Q3" s="276" t="s">
        <v>90</v>
      </c>
    </row>
    <row r="4" ht="24" customHeight="1" spans="1:17">
      <c r="A4" s="268" t="s">
        <v>92</v>
      </c>
      <c r="B4" s="268" t="s">
        <v>118</v>
      </c>
      <c r="C4" s="268" t="s">
        <v>258</v>
      </c>
      <c r="D4" s="268" t="s">
        <v>259</v>
      </c>
      <c r="E4" s="315" t="s">
        <v>120</v>
      </c>
      <c r="F4" s="230" t="s">
        <v>94</v>
      </c>
      <c r="G4" s="230"/>
      <c r="H4" s="230"/>
      <c r="I4" s="255" t="s">
        <v>95</v>
      </c>
      <c r="J4" s="128" t="s">
        <v>96</v>
      </c>
      <c r="K4" s="128" t="s">
        <v>97</v>
      </c>
      <c r="L4" s="128"/>
      <c r="M4" s="128" t="s">
        <v>98</v>
      </c>
      <c r="N4" s="326" t="s">
        <v>260</v>
      </c>
      <c r="O4" s="268" t="s">
        <v>99</v>
      </c>
      <c r="P4" s="268" t="s">
        <v>100</v>
      </c>
      <c r="Q4" s="331" t="s">
        <v>101</v>
      </c>
    </row>
    <row r="5" ht="12" customHeight="1" spans="1:17">
      <c r="A5" s="268"/>
      <c r="B5" s="268"/>
      <c r="C5" s="268"/>
      <c r="D5" s="268"/>
      <c r="E5" s="316"/>
      <c r="F5" s="297" t="s">
        <v>121</v>
      </c>
      <c r="G5" s="319" t="s">
        <v>103</v>
      </c>
      <c r="H5" s="244" t="s">
        <v>104</v>
      </c>
      <c r="I5" s="230"/>
      <c r="J5" s="128"/>
      <c r="K5" s="128"/>
      <c r="L5" s="128"/>
      <c r="M5" s="128"/>
      <c r="N5" s="327"/>
      <c r="O5" s="268"/>
      <c r="P5" s="268"/>
      <c r="Q5" s="332"/>
    </row>
    <row r="6" ht="24" customHeight="1" spans="1:17">
      <c r="A6" s="268"/>
      <c r="B6" s="268"/>
      <c r="C6" s="268"/>
      <c r="D6" s="268"/>
      <c r="E6" s="316"/>
      <c r="F6" s="256"/>
      <c r="G6" s="257"/>
      <c r="H6" s="320"/>
      <c r="I6" s="230"/>
      <c r="J6" s="128"/>
      <c r="K6" s="128" t="s">
        <v>105</v>
      </c>
      <c r="L6" s="128" t="s">
        <v>106</v>
      </c>
      <c r="M6" s="128"/>
      <c r="N6" s="328"/>
      <c r="O6" s="268"/>
      <c r="P6" s="268"/>
      <c r="Q6" s="333"/>
    </row>
    <row r="7" s="81" customFormat="1" ht="35.25" customHeight="1" spans="1:17">
      <c r="A7" s="127" t="s">
        <v>107</v>
      </c>
      <c r="B7" s="128"/>
      <c r="C7" s="128"/>
      <c r="D7" s="127"/>
      <c r="E7" s="321">
        <f>E8</f>
        <v>7890000</v>
      </c>
      <c r="F7" s="321">
        <f>F8</f>
        <v>7890000</v>
      </c>
      <c r="G7" s="321">
        <f>G8</f>
        <v>7890000</v>
      </c>
      <c r="H7" s="322"/>
      <c r="I7" s="322"/>
      <c r="J7" s="322"/>
      <c r="K7" s="322"/>
      <c r="L7" s="329"/>
      <c r="M7" s="322"/>
      <c r="N7" s="322"/>
      <c r="O7" s="322"/>
      <c r="P7" s="322"/>
      <c r="Q7" s="322"/>
    </row>
    <row r="8" s="81" customFormat="1" ht="35.25" customHeight="1" spans="1:17">
      <c r="A8" s="127" t="s">
        <v>109</v>
      </c>
      <c r="B8" s="323">
        <v>208</v>
      </c>
      <c r="C8" s="128" t="s">
        <v>179</v>
      </c>
      <c r="D8" s="127"/>
      <c r="E8" s="321">
        <f>E9+E12+E18</f>
        <v>7890000</v>
      </c>
      <c r="F8" s="321">
        <f>F9+F12+F18</f>
        <v>7890000</v>
      </c>
      <c r="G8" s="321">
        <f>G9+G12+G18</f>
        <v>7890000</v>
      </c>
      <c r="H8" s="322"/>
      <c r="I8" s="322"/>
      <c r="J8" s="322"/>
      <c r="K8" s="322"/>
      <c r="L8" s="329"/>
      <c r="M8" s="322"/>
      <c r="N8" s="322"/>
      <c r="O8" s="322"/>
      <c r="P8" s="322"/>
      <c r="Q8" s="322"/>
    </row>
    <row r="9" s="81" customFormat="1" ht="35.25" customHeight="1" spans="1:17">
      <c r="A9" s="127" t="s">
        <v>261</v>
      </c>
      <c r="B9" s="324" t="s">
        <v>180</v>
      </c>
      <c r="C9" s="128" t="s">
        <v>262</v>
      </c>
      <c r="D9" s="127"/>
      <c r="E9" s="321">
        <f>SUM(E10:E11)</f>
        <v>2010000</v>
      </c>
      <c r="F9" s="321">
        <f>SUM(F10:F11)</f>
        <v>2010000</v>
      </c>
      <c r="G9" s="321">
        <f>SUM(G10:G11)</f>
        <v>2010000</v>
      </c>
      <c r="H9" s="322"/>
      <c r="I9" s="322"/>
      <c r="J9" s="322"/>
      <c r="K9" s="322"/>
      <c r="L9" s="329"/>
      <c r="M9" s="322"/>
      <c r="N9" s="322"/>
      <c r="O9" s="322"/>
      <c r="P9" s="322"/>
      <c r="Q9" s="322"/>
    </row>
    <row r="10" ht="35.25" customHeight="1" spans="1:17">
      <c r="A10" s="127" t="s">
        <v>261</v>
      </c>
      <c r="B10" s="324" t="s">
        <v>182</v>
      </c>
      <c r="C10" s="128" t="s">
        <v>263</v>
      </c>
      <c r="D10" s="127" t="s">
        <v>264</v>
      </c>
      <c r="E10" s="325">
        <v>500000</v>
      </c>
      <c r="F10" s="325">
        <v>500000</v>
      </c>
      <c r="G10" s="325">
        <v>500000</v>
      </c>
      <c r="H10" s="322"/>
      <c r="I10" s="322"/>
      <c r="J10" s="322"/>
      <c r="K10" s="322"/>
      <c r="L10" s="329"/>
      <c r="M10" s="322"/>
      <c r="N10" s="322"/>
      <c r="O10" s="322"/>
      <c r="P10" s="322"/>
      <c r="Q10" s="322"/>
    </row>
    <row r="11" ht="35.25" customHeight="1" spans="1:17">
      <c r="A11" s="127" t="s">
        <v>261</v>
      </c>
      <c r="B11" s="324" t="s">
        <v>182</v>
      </c>
      <c r="C11" s="128" t="s">
        <v>263</v>
      </c>
      <c r="D11" s="127" t="s">
        <v>265</v>
      </c>
      <c r="E11" s="325">
        <v>1510000</v>
      </c>
      <c r="F11" s="325">
        <v>1510000</v>
      </c>
      <c r="G11" s="325">
        <v>1510000</v>
      </c>
      <c r="H11" s="322"/>
      <c r="I11" s="322"/>
      <c r="J11" s="322"/>
      <c r="K11" s="322"/>
      <c r="L11" s="329"/>
      <c r="M11" s="322"/>
      <c r="N11" s="322"/>
      <c r="O11" s="322"/>
      <c r="P11" s="322"/>
      <c r="Q11" s="322"/>
    </row>
    <row r="12" ht="35.25" customHeight="1" spans="1:17">
      <c r="A12" s="127" t="s">
        <v>261</v>
      </c>
      <c r="B12" s="324" t="s">
        <v>183</v>
      </c>
      <c r="C12" s="128" t="s">
        <v>266</v>
      </c>
      <c r="D12" s="127"/>
      <c r="E12" s="325">
        <f>SUM(E13:E17)</f>
        <v>5280000</v>
      </c>
      <c r="F12" s="325">
        <f>SUM(F13:F17)</f>
        <v>5280000</v>
      </c>
      <c r="G12" s="325">
        <f>SUM(G13:G17)</f>
        <v>5280000</v>
      </c>
      <c r="H12" s="322"/>
      <c r="I12" s="322"/>
      <c r="J12" s="322"/>
      <c r="K12" s="322"/>
      <c r="L12" s="329"/>
      <c r="M12" s="322"/>
      <c r="N12" s="322"/>
      <c r="O12" s="322"/>
      <c r="P12" s="322"/>
      <c r="Q12" s="322"/>
    </row>
    <row r="13" ht="35.25" customHeight="1" spans="1:17">
      <c r="A13" s="127" t="s">
        <v>261</v>
      </c>
      <c r="B13" s="324" t="s">
        <v>185</v>
      </c>
      <c r="C13" s="128" t="s">
        <v>267</v>
      </c>
      <c r="D13" s="127" t="s">
        <v>268</v>
      </c>
      <c r="E13" s="325">
        <v>290000</v>
      </c>
      <c r="F13" s="325">
        <v>290000</v>
      </c>
      <c r="G13" s="325">
        <v>290000</v>
      </c>
      <c r="H13" s="322"/>
      <c r="I13" s="322"/>
      <c r="J13" s="322"/>
      <c r="K13" s="322"/>
      <c r="L13" s="329"/>
      <c r="M13" s="322"/>
      <c r="N13" s="322"/>
      <c r="O13" s="322"/>
      <c r="P13" s="322"/>
      <c r="Q13" s="322"/>
    </row>
    <row r="14" ht="35.25" customHeight="1" spans="1:17">
      <c r="A14" s="127" t="s">
        <v>261</v>
      </c>
      <c r="B14" s="324" t="s">
        <v>185</v>
      </c>
      <c r="C14" s="128" t="s">
        <v>267</v>
      </c>
      <c r="D14" s="127" t="s">
        <v>269</v>
      </c>
      <c r="E14" s="325">
        <v>1890000</v>
      </c>
      <c r="F14" s="325">
        <v>1890000</v>
      </c>
      <c r="G14" s="325">
        <v>1890000</v>
      </c>
      <c r="H14" s="322"/>
      <c r="I14" s="322"/>
      <c r="J14" s="322"/>
      <c r="K14" s="322"/>
      <c r="L14" s="329"/>
      <c r="M14" s="322"/>
      <c r="N14" s="322"/>
      <c r="O14" s="322"/>
      <c r="P14" s="322"/>
      <c r="Q14" s="322"/>
    </row>
    <row r="15" ht="35.25" customHeight="1" spans="1:17">
      <c r="A15" s="127" t="s">
        <v>261</v>
      </c>
      <c r="B15" s="324" t="s">
        <v>185</v>
      </c>
      <c r="C15" s="128" t="s">
        <v>267</v>
      </c>
      <c r="D15" s="127" t="s">
        <v>270</v>
      </c>
      <c r="E15" s="325">
        <v>300000</v>
      </c>
      <c r="F15" s="325">
        <v>300000</v>
      </c>
      <c r="G15" s="325">
        <v>300000</v>
      </c>
      <c r="H15" s="322"/>
      <c r="I15" s="322"/>
      <c r="J15" s="322"/>
      <c r="K15" s="322"/>
      <c r="L15" s="329"/>
      <c r="M15" s="322"/>
      <c r="N15" s="322"/>
      <c r="O15" s="322"/>
      <c r="P15" s="322"/>
      <c r="Q15" s="322"/>
    </row>
    <row r="16" ht="35.25" customHeight="1" spans="1:17">
      <c r="A16" s="127" t="s">
        <v>261</v>
      </c>
      <c r="B16" s="324" t="s">
        <v>185</v>
      </c>
      <c r="C16" s="128" t="s">
        <v>267</v>
      </c>
      <c r="D16" s="127" t="s">
        <v>271</v>
      </c>
      <c r="E16" s="325">
        <v>2300000</v>
      </c>
      <c r="F16" s="325">
        <v>2300000</v>
      </c>
      <c r="G16" s="325">
        <v>2300000</v>
      </c>
      <c r="H16" s="322"/>
      <c r="I16" s="322"/>
      <c r="J16" s="322"/>
      <c r="K16" s="322"/>
      <c r="L16" s="329"/>
      <c r="M16" s="322"/>
      <c r="N16" s="322"/>
      <c r="O16" s="322"/>
      <c r="P16" s="322"/>
      <c r="Q16" s="322"/>
    </row>
    <row r="17" ht="35.25" customHeight="1" spans="1:17">
      <c r="A17" s="127" t="s">
        <v>261</v>
      </c>
      <c r="B17" s="324" t="s">
        <v>186</v>
      </c>
      <c r="C17" s="128" t="s">
        <v>272</v>
      </c>
      <c r="D17" s="127" t="s">
        <v>273</v>
      </c>
      <c r="E17" s="325">
        <v>500000</v>
      </c>
      <c r="F17" s="325">
        <v>500000</v>
      </c>
      <c r="G17" s="325">
        <v>500000</v>
      </c>
      <c r="H17" s="322"/>
      <c r="I17" s="322"/>
      <c r="J17" s="322"/>
      <c r="K17" s="322"/>
      <c r="L17" s="329"/>
      <c r="M17" s="322"/>
      <c r="N17" s="322"/>
      <c r="O17" s="322"/>
      <c r="P17" s="322"/>
      <c r="Q17" s="322"/>
    </row>
    <row r="18" ht="35.25" customHeight="1" spans="1:17">
      <c r="A18" s="127" t="s">
        <v>261</v>
      </c>
      <c r="B18" s="324" t="s">
        <v>187</v>
      </c>
      <c r="C18" s="128" t="s">
        <v>274</v>
      </c>
      <c r="D18" s="127"/>
      <c r="E18" s="325">
        <f>SUM(E19:E20)</f>
        <v>600000</v>
      </c>
      <c r="F18" s="325">
        <f>SUM(F19:F20)</f>
        <v>600000</v>
      </c>
      <c r="G18" s="325">
        <f>SUM(G19:G20)</f>
        <v>600000</v>
      </c>
      <c r="H18" s="322"/>
      <c r="I18" s="322"/>
      <c r="J18" s="322"/>
      <c r="K18" s="322"/>
      <c r="L18" s="329"/>
      <c r="M18" s="322"/>
      <c r="N18" s="322"/>
      <c r="O18" s="322"/>
      <c r="P18" s="322"/>
      <c r="Q18" s="322"/>
    </row>
    <row r="19" ht="35.25" customHeight="1" spans="1:17">
      <c r="A19" s="127" t="s">
        <v>261</v>
      </c>
      <c r="B19" s="324" t="s">
        <v>190</v>
      </c>
      <c r="C19" s="128" t="s">
        <v>133</v>
      </c>
      <c r="D19" s="127" t="s">
        <v>275</v>
      </c>
      <c r="E19" s="325">
        <v>500000</v>
      </c>
      <c r="F19" s="325">
        <v>500000</v>
      </c>
      <c r="G19" s="325">
        <v>500000</v>
      </c>
      <c r="H19" s="322"/>
      <c r="I19" s="322"/>
      <c r="J19" s="322"/>
      <c r="K19" s="322"/>
      <c r="L19" s="329"/>
      <c r="M19" s="322"/>
      <c r="N19" s="322"/>
      <c r="O19" s="322"/>
      <c r="P19" s="322"/>
      <c r="Q19" s="322"/>
    </row>
    <row r="20" ht="35.25" customHeight="1" spans="1:17">
      <c r="A20" s="127" t="s">
        <v>261</v>
      </c>
      <c r="B20" s="324" t="s">
        <v>194</v>
      </c>
      <c r="C20" s="128" t="s">
        <v>276</v>
      </c>
      <c r="D20" s="127" t="s">
        <v>277</v>
      </c>
      <c r="E20" s="325">
        <v>100000</v>
      </c>
      <c r="F20" s="325">
        <v>100000</v>
      </c>
      <c r="G20" s="325">
        <v>100000</v>
      </c>
      <c r="H20" s="322"/>
      <c r="I20" s="322"/>
      <c r="J20" s="322"/>
      <c r="K20" s="322"/>
      <c r="L20" s="329"/>
      <c r="M20" s="322"/>
      <c r="N20" s="322"/>
      <c r="O20" s="322"/>
      <c r="P20" s="322"/>
      <c r="Q20" s="322"/>
    </row>
    <row r="21" ht="35.25" customHeight="1" spans="1:17">
      <c r="A21" s="127"/>
      <c r="B21" s="128"/>
      <c r="C21" s="128"/>
      <c r="D21" s="127"/>
      <c r="E21" s="321"/>
      <c r="F21" s="322"/>
      <c r="G21" s="322"/>
      <c r="H21" s="322"/>
      <c r="I21" s="322"/>
      <c r="J21" s="322"/>
      <c r="K21" s="322"/>
      <c r="L21" s="329"/>
      <c r="M21" s="322"/>
      <c r="N21" s="322"/>
      <c r="O21" s="322"/>
      <c r="P21" s="322"/>
      <c r="Q21" s="322"/>
    </row>
    <row r="22" ht="35.25" customHeight="1" spans="1:17">
      <c r="A22" s="127"/>
      <c r="B22" s="128"/>
      <c r="C22" s="128"/>
      <c r="D22" s="127"/>
      <c r="E22" s="321"/>
      <c r="F22" s="322"/>
      <c r="G22" s="322"/>
      <c r="H22" s="322"/>
      <c r="I22" s="322"/>
      <c r="J22" s="322"/>
      <c r="K22" s="322"/>
      <c r="L22" s="329"/>
      <c r="M22" s="322"/>
      <c r="N22" s="322"/>
      <c r="O22" s="322"/>
      <c r="P22" s="322"/>
      <c r="Q22" s="322"/>
    </row>
    <row r="23" ht="35.25" customHeight="1" spans="1:17">
      <c r="A23" s="127"/>
      <c r="B23" s="128"/>
      <c r="C23" s="128"/>
      <c r="D23" s="127"/>
      <c r="E23" s="321"/>
      <c r="F23" s="322"/>
      <c r="G23" s="322"/>
      <c r="H23" s="322"/>
      <c r="I23" s="322"/>
      <c r="J23" s="322"/>
      <c r="K23" s="322"/>
      <c r="L23" s="329"/>
      <c r="M23" s="322"/>
      <c r="N23" s="322"/>
      <c r="O23" s="322"/>
      <c r="P23" s="322"/>
      <c r="Q23" s="322"/>
    </row>
    <row r="24" ht="35.25" customHeight="1" spans="1:17">
      <c r="A24" s="127"/>
      <c r="B24" s="128"/>
      <c r="C24" s="128"/>
      <c r="D24" s="127"/>
      <c r="E24" s="321"/>
      <c r="F24" s="322"/>
      <c r="G24" s="322"/>
      <c r="H24" s="322"/>
      <c r="I24" s="322"/>
      <c r="J24" s="322"/>
      <c r="K24" s="322"/>
      <c r="L24" s="329"/>
      <c r="M24" s="322"/>
      <c r="N24" s="322"/>
      <c r="O24" s="322"/>
      <c r="P24" s="322"/>
      <c r="Q24" s="322"/>
    </row>
    <row r="25" ht="35.25" customHeight="1" spans="1:17">
      <c r="A25" s="127"/>
      <c r="B25" s="128"/>
      <c r="C25" s="128"/>
      <c r="D25" s="127"/>
      <c r="E25" s="321"/>
      <c r="F25" s="322"/>
      <c r="G25" s="322"/>
      <c r="H25" s="322"/>
      <c r="I25" s="322"/>
      <c r="J25" s="322"/>
      <c r="K25" s="322"/>
      <c r="L25" s="329"/>
      <c r="M25" s="322"/>
      <c r="N25" s="322"/>
      <c r="O25" s="322"/>
      <c r="P25" s="322"/>
      <c r="Q25" s="322"/>
    </row>
    <row r="26" ht="35.25" customHeight="1" spans="1:17">
      <c r="A26" s="127"/>
      <c r="B26" s="128"/>
      <c r="C26" s="128"/>
      <c r="D26" s="127"/>
      <c r="E26" s="321"/>
      <c r="F26" s="322"/>
      <c r="G26" s="322"/>
      <c r="H26" s="322"/>
      <c r="I26" s="322"/>
      <c r="J26" s="322"/>
      <c r="K26" s="322"/>
      <c r="L26" s="329"/>
      <c r="M26" s="322"/>
      <c r="N26" s="322"/>
      <c r="O26" s="322"/>
      <c r="P26" s="322"/>
      <c r="Q26" s="322"/>
    </row>
    <row r="27" ht="35.25" customHeight="1" spans="1:17">
      <c r="A27" s="127"/>
      <c r="B27" s="128"/>
      <c r="C27" s="128"/>
      <c r="D27" s="127"/>
      <c r="E27" s="321"/>
      <c r="F27" s="322"/>
      <c r="G27" s="322"/>
      <c r="H27" s="322"/>
      <c r="I27" s="322"/>
      <c r="J27" s="322"/>
      <c r="K27" s="322"/>
      <c r="L27" s="329"/>
      <c r="M27" s="322"/>
      <c r="N27" s="322"/>
      <c r="O27" s="322"/>
      <c r="P27" s="322"/>
      <c r="Q27" s="322"/>
    </row>
    <row r="28" ht="35.25" customHeight="1" spans="1:17">
      <c r="A28" s="127"/>
      <c r="B28" s="128"/>
      <c r="C28" s="128"/>
      <c r="D28" s="127"/>
      <c r="E28" s="321"/>
      <c r="F28" s="322"/>
      <c r="G28" s="322"/>
      <c r="H28" s="322"/>
      <c r="I28" s="322"/>
      <c r="J28" s="322"/>
      <c r="K28" s="322"/>
      <c r="L28" s="329"/>
      <c r="M28" s="322"/>
      <c r="N28" s="322"/>
      <c r="O28" s="322"/>
      <c r="P28" s="322"/>
      <c r="Q28" s="322"/>
    </row>
    <row r="29" ht="35.25" customHeight="1" spans="1:17">
      <c r="A29" s="127"/>
      <c r="B29" s="128"/>
      <c r="C29" s="128"/>
      <c r="D29" s="127"/>
      <c r="E29" s="321"/>
      <c r="F29" s="322"/>
      <c r="G29" s="322"/>
      <c r="H29" s="322"/>
      <c r="I29" s="322"/>
      <c r="J29" s="322"/>
      <c r="K29" s="322"/>
      <c r="L29" s="329"/>
      <c r="M29" s="322"/>
      <c r="N29" s="322"/>
      <c r="O29" s="322"/>
      <c r="P29" s="322"/>
      <c r="Q29" s="322"/>
    </row>
    <row r="30" ht="35.25" customHeight="1" spans="1:17">
      <c r="A30" s="127"/>
      <c r="B30" s="128"/>
      <c r="C30" s="128"/>
      <c r="D30" s="127"/>
      <c r="E30" s="321"/>
      <c r="F30" s="322"/>
      <c r="G30" s="322"/>
      <c r="H30" s="322"/>
      <c r="I30" s="322"/>
      <c r="J30" s="322"/>
      <c r="K30" s="322"/>
      <c r="L30" s="329"/>
      <c r="M30" s="322"/>
      <c r="N30" s="322"/>
      <c r="O30" s="322"/>
      <c r="P30" s="322"/>
      <c r="Q30" s="322"/>
    </row>
    <row r="31" ht="35.25" customHeight="1" spans="1:17">
      <c r="A31" s="127"/>
      <c r="B31" s="128"/>
      <c r="C31" s="128"/>
      <c r="D31" s="127"/>
      <c r="E31" s="321"/>
      <c r="F31" s="322"/>
      <c r="G31" s="322"/>
      <c r="H31" s="322"/>
      <c r="I31" s="322"/>
      <c r="J31" s="322"/>
      <c r="K31" s="322"/>
      <c r="L31" s="329"/>
      <c r="M31" s="322"/>
      <c r="N31" s="322"/>
      <c r="O31" s="322"/>
      <c r="P31" s="322"/>
      <c r="Q31" s="322"/>
    </row>
    <row r="32" ht="35.25" customHeight="1" spans="1:17">
      <c r="A32" s="127"/>
      <c r="B32" s="128"/>
      <c r="C32" s="128"/>
      <c r="D32" s="127"/>
      <c r="E32" s="321"/>
      <c r="F32" s="322"/>
      <c r="G32" s="322"/>
      <c r="H32" s="322"/>
      <c r="I32" s="322"/>
      <c r="J32" s="322"/>
      <c r="K32" s="322"/>
      <c r="L32" s="329"/>
      <c r="M32" s="322"/>
      <c r="N32" s="322"/>
      <c r="O32" s="322"/>
      <c r="P32" s="322"/>
      <c r="Q32" s="322"/>
    </row>
    <row r="33" ht="35.25" customHeight="1" spans="1:17">
      <c r="A33" s="127"/>
      <c r="B33" s="128"/>
      <c r="C33" s="128"/>
      <c r="D33" s="127"/>
      <c r="E33" s="321"/>
      <c r="F33" s="322"/>
      <c r="G33" s="322"/>
      <c r="H33" s="322"/>
      <c r="I33" s="322"/>
      <c r="J33" s="322"/>
      <c r="K33" s="322"/>
      <c r="L33" s="329"/>
      <c r="M33" s="322"/>
      <c r="N33" s="322"/>
      <c r="O33" s="322"/>
      <c r="P33" s="322"/>
      <c r="Q33" s="322"/>
    </row>
    <row r="34" ht="35.25" customHeight="1" spans="1:17">
      <c r="A34" s="127"/>
      <c r="B34" s="128"/>
      <c r="C34" s="128"/>
      <c r="D34" s="127"/>
      <c r="E34" s="321"/>
      <c r="F34" s="322"/>
      <c r="G34" s="322"/>
      <c r="H34" s="322"/>
      <c r="I34" s="322"/>
      <c r="J34" s="322"/>
      <c r="K34" s="322"/>
      <c r="L34" s="329"/>
      <c r="M34" s="322"/>
      <c r="N34" s="322"/>
      <c r="O34" s="322"/>
      <c r="P34" s="322"/>
      <c r="Q34" s="322"/>
    </row>
    <row r="35" ht="35.25" customHeight="1" spans="1:17">
      <c r="A35" s="127"/>
      <c r="B35" s="128"/>
      <c r="C35" s="128"/>
      <c r="D35" s="127"/>
      <c r="E35" s="321"/>
      <c r="F35" s="322"/>
      <c r="G35" s="322"/>
      <c r="H35" s="322"/>
      <c r="I35" s="322"/>
      <c r="J35" s="322"/>
      <c r="K35" s="322"/>
      <c r="L35" s="329"/>
      <c r="M35" s="322"/>
      <c r="N35" s="322"/>
      <c r="O35" s="322"/>
      <c r="P35" s="322"/>
      <c r="Q35" s="322"/>
    </row>
    <row r="36" ht="35.25" customHeight="1" spans="1:17">
      <c r="A36" s="127"/>
      <c r="B36" s="128"/>
      <c r="C36" s="128"/>
      <c r="D36" s="127"/>
      <c r="E36" s="321"/>
      <c r="F36" s="322"/>
      <c r="G36" s="322"/>
      <c r="H36" s="322"/>
      <c r="I36" s="322"/>
      <c r="J36" s="322"/>
      <c r="K36" s="322"/>
      <c r="L36" s="329"/>
      <c r="M36" s="322"/>
      <c r="N36" s="322"/>
      <c r="O36" s="322"/>
      <c r="P36" s="322"/>
      <c r="Q36" s="322"/>
    </row>
    <row r="37" ht="35.25" customHeight="1" spans="1:17">
      <c r="A37" s="127"/>
      <c r="B37" s="128"/>
      <c r="C37" s="128"/>
      <c r="D37" s="127"/>
      <c r="E37" s="321"/>
      <c r="F37" s="322"/>
      <c r="G37" s="322"/>
      <c r="H37" s="322"/>
      <c r="I37" s="322"/>
      <c r="J37" s="322"/>
      <c r="K37" s="322"/>
      <c r="L37" s="329"/>
      <c r="M37" s="322"/>
      <c r="N37" s="322"/>
      <c r="O37" s="322"/>
      <c r="P37" s="322"/>
      <c r="Q37" s="322"/>
    </row>
    <row r="38" ht="35.25" customHeight="1" spans="1:17">
      <c r="A38" s="127"/>
      <c r="B38" s="128"/>
      <c r="C38" s="128"/>
      <c r="D38" s="127"/>
      <c r="E38" s="321"/>
      <c r="F38" s="322"/>
      <c r="G38" s="322"/>
      <c r="H38" s="322"/>
      <c r="I38" s="322"/>
      <c r="J38" s="322"/>
      <c r="K38" s="322"/>
      <c r="L38" s="329"/>
      <c r="M38" s="322"/>
      <c r="N38" s="322"/>
      <c r="O38" s="322"/>
      <c r="P38" s="322"/>
      <c r="Q38" s="322"/>
    </row>
    <row r="39" ht="35.25" customHeight="1" spans="1:17">
      <c r="A39" s="127"/>
      <c r="B39" s="128"/>
      <c r="C39" s="128"/>
      <c r="D39" s="127"/>
      <c r="E39" s="321"/>
      <c r="F39" s="322"/>
      <c r="G39" s="322"/>
      <c r="H39" s="322"/>
      <c r="I39" s="322"/>
      <c r="J39" s="322"/>
      <c r="K39" s="322"/>
      <c r="L39" s="329"/>
      <c r="M39" s="322"/>
      <c r="N39" s="322"/>
      <c r="O39" s="322"/>
      <c r="P39" s="322"/>
      <c r="Q39" s="322"/>
    </row>
    <row r="40" ht="35.25" customHeight="1" spans="1:17">
      <c r="A40" s="127"/>
      <c r="B40" s="128"/>
      <c r="C40" s="128"/>
      <c r="D40" s="127"/>
      <c r="E40" s="321"/>
      <c r="F40" s="322"/>
      <c r="G40" s="322"/>
      <c r="H40" s="322"/>
      <c r="I40" s="322"/>
      <c r="J40" s="322"/>
      <c r="K40" s="322"/>
      <c r="L40" s="329"/>
      <c r="M40" s="322"/>
      <c r="N40" s="322"/>
      <c r="O40" s="322"/>
      <c r="P40" s="322"/>
      <c r="Q40" s="322"/>
    </row>
    <row r="41" ht="35.25" customHeight="1" spans="1:17">
      <c r="A41" s="127"/>
      <c r="B41" s="128"/>
      <c r="C41" s="128"/>
      <c r="D41" s="127"/>
      <c r="E41" s="321"/>
      <c r="F41" s="322"/>
      <c r="G41" s="322"/>
      <c r="H41" s="322"/>
      <c r="I41" s="322"/>
      <c r="J41" s="322"/>
      <c r="K41" s="322"/>
      <c r="L41" s="329"/>
      <c r="M41" s="322"/>
      <c r="N41" s="322"/>
      <c r="O41" s="322"/>
      <c r="P41" s="322"/>
      <c r="Q41" s="322"/>
    </row>
    <row r="42" ht="35.25" customHeight="1" spans="1:17">
      <c r="A42" s="127"/>
      <c r="B42" s="128"/>
      <c r="C42" s="128"/>
      <c r="D42" s="127"/>
      <c r="E42" s="321"/>
      <c r="F42" s="322"/>
      <c r="G42" s="322"/>
      <c r="H42" s="322"/>
      <c r="I42" s="322"/>
      <c r="J42" s="322"/>
      <c r="K42" s="322"/>
      <c r="L42" s="329"/>
      <c r="M42" s="322"/>
      <c r="N42" s="322"/>
      <c r="O42" s="322"/>
      <c r="P42" s="322"/>
      <c r="Q42" s="322"/>
    </row>
    <row r="43" ht="35.25" customHeight="1" spans="1:17">
      <c r="A43" s="127"/>
      <c r="B43" s="128"/>
      <c r="C43" s="128"/>
      <c r="D43" s="127"/>
      <c r="E43" s="321"/>
      <c r="F43" s="322"/>
      <c r="G43" s="322"/>
      <c r="H43" s="322"/>
      <c r="I43" s="322"/>
      <c r="J43" s="322"/>
      <c r="K43" s="322"/>
      <c r="L43" s="329"/>
      <c r="M43" s="322"/>
      <c r="N43" s="322"/>
      <c r="O43" s="322"/>
      <c r="P43" s="322"/>
      <c r="Q43" s="322"/>
    </row>
    <row r="44" ht="35.25" customHeight="1" spans="1:17">
      <c r="A44" s="127"/>
      <c r="B44" s="128"/>
      <c r="C44" s="128"/>
      <c r="D44" s="127"/>
      <c r="E44" s="321"/>
      <c r="F44" s="322"/>
      <c r="G44" s="322"/>
      <c r="H44" s="322"/>
      <c r="I44" s="322"/>
      <c r="J44" s="322"/>
      <c r="K44" s="322"/>
      <c r="L44" s="329"/>
      <c r="M44" s="322"/>
      <c r="N44" s="322"/>
      <c r="O44" s="322"/>
      <c r="P44" s="322"/>
      <c r="Q44" s="322"/>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S11" sqref="S11"/>
    </sheetView>
  </sheetViews>
  <sheetFormatPr defaultColWidth="9.16666666666667" defaultRowHeight="10.8"/>
  <cols>
    <col min="1" max="2" width="10.1666666666667" style="81" customWidth="1"/>
    <col min="3" max="3" width="35.6666666666667" style="81" customWidth="1"/>
    <col min="4" max="4" width="15.1666666666667" style="81" customWidth="1"/>
    <col min="5" max="21" width="9.16666666666667" style="81" customWidth="1"/>
    <col min="22" max="22" width="6.83333333333333" style="81" customWidth="1"/>
    <col min="23" max="16384" width="9.16666666666667" style="81"/>
  </cols>
  <sheetData>
    <row r="1" ht="24.75" customHeight="1" spans="1:22">
      <c r="A1" s="284"/>
      <c r="B1" s="284"/>
      <c r="C1" s="284"/>
      <c r="D1" s="284"/>
      <c r="E1" s="284"/>
      <c r="F1" s="284"/>
      <c r="G1" s="284"/>
      <c r="H1" s="284"/>
      <c r="I1" s="284"/>
      <c r="J1" s="284"/>
      <c r="K1" s="284"/>
      <c r="L1" s="284"/>
      <c r="M1" s="284"/>
      <c r="N1" s="284"/>
      <c r="O1" s="284"/>
      <c r="P1" s="260"/>
      <c r="Q1" s="260"/>
      <c r="R1" s="260"/>
      <c r="S1" s="228"/>
      <c r="T1" s="228"/>
      <c r="U1" s="318" t="s">
        <v>278</v>
      </c>
      <c r="V1" s="228"/>
    </row>
    <row r="2" ht="24.75" customHeight="1" spans="1:22">
      <c r="A2" s="285" t="s">
        <v>279</v>
      </c>
      <c r="B2" s="285"/>
      <c r="C2" s="285"/>
      <c r="D2" s="285"/>
      <c r="E2" s="285"/>
      <c r="F2" s="285"/>
      <c r="G2" s="285"/>
      <c r="H2" s="285"/>
      <c r="I2" s="285"/>
      <c r="J2" s="285"/>
      <c r="K2" s="285"/>
      <c r="L2" s="285"/>
      <c r="M2" s="285"/>
      <c r="N2" s="285"/>
      <c r="O2" s="285"/>
      <c r="P2" s="285"/>
      <c r="Q2" s="285"/>
      <c r="R2" s="285"/>
      <c r="S2" s="285"/>
      <c r="T2" s="285"/>
      <c r="U2" s="285"/>
      <c r="V2" s="228"/>
    </row>
    <row r="3" ht="24.75" customHeight="1" spans="1:22">
      <c r="A3" s="286"/>
      <c r="B3" s="284"/>
      <c r="C3" s="284"/>
      <c r="D3" s="284"/>
      <c r="E3" s="284"/>
      <c r="F3" s="284"/>
      <c r="G3" s="284"/>
      <c r="H3" s="284"/>
      <c r="I3" s="284"/>
      <c r="J3" s="284"/>
      <c r="K3" s="284"/>
      <c r="L3" s="284"/>
      <c r="M3" s="284"/>
      <c r="N3" s="284"/>
      <c r="O3" s="284"/>
      <c r="P3" s="291"/>
      <c r="Q3" s="291"/>
      <c r="R3" s="291"/>
      <c r="S3" s="295"/>
      <c r="T3" s="283" t="s">
        <v>90</v>
      </c>
      <c r="U3" s="283"/>
      <c r="V3" s="228"/>
    </row>
    <row r="4" ht="24.75" customHeight="1" spans="1:22">
      <c r="A4" s="287" t="s">
        <v>118</v>
      </c>
      <c r="B4" s="269" t="s">
        <v>91</v>
      </c>
      <c r="C4" s="232" t="s">
        <v>119</v>
      </c>
      <c r="D4" s="315" t="s">
        <v>120</v>
      </c>
      <c r="E4" s="268" t="s">
        <v>160</v>
      </c>
      <c r="F4" s="268"/>
      <c r="G4" s="268"/>
      <c r="H4" s="269"/>
      <c r="I4" s="268" t="s">
        <v>161</v>
      </c>
      <c r="J4" s="268"/>
      <c r="K4" s="268"/>
      <c r="L4" s="268"/>
      <c r="M4" s="268"/>
      <c r="N4" s="268"/>
      <c r="O4" s="268"/>
      <c r="P4" s="268"/>
      <c r="Q4" s="268"/>
      <c r="R4" s="268"/>
      <c r="S4" s="296" t="s">
        <v>280</v>
      </c>
      <c r="T4" s="281" t="s">
        <v>163</v>
      </c>
      <c r="U4" s="297" t="s">
        <v>164</v>
      </c>
      <c r="V4" s="228"/>
    </row>
    <row r="5" ht="24.75" customHeight="1" spans="1:22">
      <c r="A5" s="287"/>
      <c r="B5" s="269"/>
      <c r="C5" s="232"/>
      <c r="D5" s="316"/>
      <c r="E5" s="281" t="s">
        <v>107</v>
      </c>
      <c r="F5" s="281" t="s">
        <v>166</v>
      </c>
      <c r="G5" s="281" t="s">
        <v>167</v>
      </c>
      <c r="H5" s="281" t="s">
        <v>168</v>
      </c>
      <c r="I5" s="281" t="s">
        <v>107</v>
      </c>
      <c r="J5" s="292" t="s">
        <v>169</v>
      </c>
      <c r="K5" s="317" t="s">
        <v>170</v>
      </c>
      <c r="L5" s="292" t="s">
        <v>171</v>
      </c>
      <c r="M5" s="317" t="s">
        <v>172</v>
      </c>
      <c r="N5" s="281" t="s">
        <v>173</v>
      </c>
      <c r="O5" s="281" t="s">
        <v>174</v>
      </c>
      <c r="P5" s="281" t="s">
        <v>175</v>
      </c>
      <c r="Q5" s="281" t="s">
        <v>176</v>
      </c>
      <c r="R5" s="281" t="s">
        <v>177</v>
      </c>
      <c r="S5" s="268"/>
      <c r="T5" s="268"/>
      <c r="U5" s="256"/>
      <c r="V5" s="228"/>
    </row>
    <row r="6" ht="30.75" customHeight="1" spans="1:22">
      <c r="A6" s="287"/>
      <c r="B6" s="269"/>
      <c r="C6" s="232"/>
      <c r="D6" s="316"/>
      <c r="E6" s="268"/>
      <c r="F6" s="268"/>
      <c r="G6" s="268"/>
      <c r="H6" s="268"/>
      <c r="I6" s="268"/>
      <c r="J6" s="293"/>
      <c r="K6" s="292"/>
      <c r="L6" s="293"/>
      <c r="M6" s="292"/>
      <c r="N6" s="268"/>
      <c r="O6" s="268"/>
      <c r="P6" s="268"/>
      <c r="Q6" s="268"/>
      <c r="R6" s="268"/>
      <c r="S6" s="268"/>
      <c r="T6" s="268"/>
      <c r="U6" s="256"/>
      <c r="V6" s="228"/>
    </row>
    <row r="7" ht="24.75" customHeight="1" spans="1:22">
      <c r="A7" s="128"/>
      <c r="B7" s="127"/>
      <c r="C7" s="128"/>
      <c r="D7" s="127" t="s">
        <v>281</v>
      </c>
      <c r="E7" s="127" t="s">
        <v>281</v>
      </c>
      <c r="F7" s="127" t="s">
        <v>281</v>
      </c>
      <c r="G7" s="127" t="s">
        <v>281</v>
      </c>
      <c r="H7" s="127" t="s">
        <v>281</v>
      </c>
      <c r="I7" s="127" t="s">
        <v>281</v>
      </c>
      <c r="J7" s="127" t="s">
        <v>281</v>
      </c>
      <c r="K7" s="127" t="s">
        <v>281</v>
      </c>
      <c r="L7" s="127" t="s">
        <v>281</v>
      </c>
      <c r="M7" s="127" t="s">
        <v>281</v>
      </c>
      <c r="N7" s="127" t="s">
        <v>281</v>
      </c>
      <c r="O7" s="127" t="s">
        <v>281</v>
      </c>
      <c r="P7" s="127" t="s">
        <v>281</v>
      </c>
      <c r="Q7" s="127" t="s">
        <v>281</v>
      </c>
      <c r="R7" s="127" t="s">
        <v>281</v>
      </c>
      <c r="S7" s="127" t="s">
        <v>281</v>
      </c>
      <c r="T7" s="127" t="s">
        <v>281</v>
      </c>
      <c r="U7" s="127" t="s">
        <v>281</v>
      </c>
      <c r="V7" s="228"/>
    </row>
    <row r="8" customFormat="1" ht="33" customHeight="1" spans="1:6">
      <c r="A8" s="81"/>
      <c r="B8" s="81"/>
      <c r="C8" s="81"/>
      <c r="D8" s="81"/>
      <c r="E8" s="81"/>
      <c r="F8" s="81"/>
    </row>
    <row r="9" ht="18.95" customHeight="1" spans="1:22">
      <c r="A9" s="289"/>
      <c r="B9" s="289"/>
      <c r="C9" s="290"/>
      <c r="D9" s="260"/>
      <c r="E9" s="260"/>
      <c r="F9" s="260"/>
      <c r="G9" s="260"/>
      <c r="H9" s="260"/>
      <c r="I9" s="260"/>
      <c r="J9" s="260"/>
      <c r="K9" s="260"/>
      <c r="L9" s="260"/>
      <c r="M9" s="260"/>
      <c r="N9" s="260"/>
      <c r="O9" s="260"/>
      <c r="P9" s="260"/>
      <c r="Q9" s="260"/>
      <c r="R9" s="260"/>
      <c r="S9" s="228"/>
      <c r="T9" s="228"/>
      <c r="U9" s="298"/>
      <c r="V9" s="228"/>
    </row>
    <row r="10" ht="18.95" customHeight="1" spans="1:22">
      <c r="A10" s="289"/>
      <c r="B10" s="289"/>
      <c r="C10" s="290"/>
      <c r="D10" s="260"/>
      <c r="E10" s="260"/>
      <c r="F10" s="260"/>
      <c r="G10" s="260"/>
      <c r="H10" s="260"/>
      <c r="I10" s="260"/>
      <c r="J10" s="260"/>
      <c r="K10" s="260"/>
      <c r="L10" s="260"/>
      <c r="M10" s="260"/>
      <c r="N10" s="260"/>
      <c r="O10" s="260"/>
      <c r="P10" s="260"/>
      <c r="Q10" s="260"/>
      <c r="R10" s="260"/>
      <c r="S10" s="228"/>
      <c r="T10" s="228"/>
      <c r="U10" s="298"/>
      <c r="V10" s="228"/>
    </row>
    <row r="11" ht="18.95" customHeight="1" spans="1:22">
      <c r="A11" s="289"/>
      <c r="B11" s="289"/>
      <c r="C11" s="290"/>
      <c r="D11" s="260"/>
      <c r="E11" s="260"/>
      <c r="F11" s="260"/>
      <c r="G11" s="260"/>
      <c r="H11" s="260"/>
      <c r="I11" s="260"/>
      <c r="J11" s="260"/>
      <c r="K11" s="260"/>
      <c r="L11" s="260"/>
      <c r="M11" s="260"/>
      <c r="N11" s="260"/>
      <c r="O11" s="260"/>
      <c r="P11" s="260"/>
      <c r="Q11" s="260"/>
      <c r="R11" s="260"/>
      <c r="S11" s="228"/>
      <c r="T11" s="228"/>
      <c r="U11" s="298"/>
      <c r="V11" s="228"/>
    </row>
    <row r="12" ht="18.95" customHeight="1" spans="1:22">
      <c r="A12" s="289"/>
      <c r="B12" s="289"/>
      <c r="C12" s="290"/>
      <c r="D12" s="260"/>
      <c r="E12" s="260"/>
      <c r="F12" s="260"/>
      <c r="G12" s="260"/>
      <c r="H12" s="260"/>
      <c r="I12" s="260"/>
      <c r="J12" s="260"/>
      <c r="K12" s="260"/>
      <c r="L12" s="260"/>
      <c r="M12" s="260"/>
      <c r="N12" s="260"/>
      <c r="O12" s="260"/>
      <c r="P12" s="260"/>
      <c r="Q12" s="260"/>
      <c r="R12" s="260"/>
      <c r="S12" s="228"/>
      <c r="T12" s="228"/>
      <c r="U12" s="298"/>
      <c r="V12" s="228"/>
    </row>
    <row r="13" ht="18.95" customHeight="1" spans="1:22">
      <c r="A13" s="289"/>
      <c r="B13" s="289"/>
      <c r="C13" s="290"/>
      <c r="D13" s="260"/>
      <c r="E13" s="260"/>
      <c r="F13" s="260"/>
      <c r="G13" s="260"/>
      <c r="H13" s="260"/>
      <c r="I13" s="260"/>
      <c r="J13" s="260"/>
      <c r="K13" s="260"/>
      <c r="L13" s="260"/>
      <c r="M13" s="260"/>
      <c r="N13" s="260"/>
      <c r="O13" s="260"/>
      <c r="P13" s="260"/>
      <c r="Q13" s="260"/>
      <c r="R13" s="260"/>
      <c r="S13" s="228"/>
      <c r="T13" s="228"/>
      <c r="U13" s="298"/>
      <c r="V13" s="228"/>
    </row>
    <row r="14" ht="18.95" customHeight="1" spans="1:22">
      <c r="A14" s="289"/>
      <c r="B14" s="289"/>
      <c r="C14" s="290"/>
      <c r="D14" s="260"/>
      <c r="E14" s="260"/>
      <c r="F14" s="260"/>
      <c r="G14" s="260"/>
      <c r="H14" s="260"/>
      <c r="I14" s="260"/>
      <c r="J14" s="260"/>
      <c r="K14" s="260"/>
      <c r="L14" s="260"/>
      <c r="M14" s="260"/>
      <c r="N14" s="260"/>
      <c r="O14" s="260"/>
      <c r="P14" s="260"/>
      <c r="Q14" s="260"/>
      <c r="R14" s="260"/>
      <c r="S14" s="228"/>
      <c r="T14" s="228"/>
      <c r="U14" s="298"/>
      <c r="V14" s="228"/>
    </row>
    <row r="15" ht="18.95" customHeight="1" spans="1:22">
      <c r="A15" s="289"/>
      <c r="B15" s="289"/>
      <c r="C15" s="290"/>
      <c r="D15" s="260"/>
      <c r="E15" s="260"/>
      <c r="F15" s="260"/>
      <c r="G15" s="260"/>
      <c r="H15" s="260"/>
      <c r="I15" s="260"/>
      <c r="J15" s="260"/>
      <c r="K15" s="260"/>
      <c r="L15" s="260"/>
      <c r="M15" s="260"/>
      <c r="N15" s="260"/>
      <c r="O15" s="260"/>
      <c r="P15" s="260"/>
      <c r="Q15" s="260"/>
      <c r="R15" s="260"/>
      <c r="S15" s="228"/>
      <c r="T15" s="228"/>
      <c r="U15" s="298"/>
      <c r="V15" s="228"/>
    </row>
    <row r="16" ht="18.95" customHeight="1" spans="1:22">
      <c r="A16" s="289"/>
      <c r="B16" s="289"/>
      <c r="C16" s="290"/>
      <c r="D16" s="260"/>
      <c r="E16" s="260"/>
      <c r="F16" s="260"/>
      <c r="G16" s="260"/>
      <c r="H16" s="260"/>
      <c r="I16" s="260"/>
      <c r="J16" s="260"/>
      <c r="K16" s="260"/>
      <c r="L16" s="260"/>
      <c r="M16" s="260"/>
      <c r="N16" s="260"/>
      <c r="O16" s="260"/>
      <c r="P16" s="260"/>
      <c r="Q16" s="260"/>
      <c r="R16" s="260"/>
      <c r="S16" s="228"/>
      <c r="T16" s="228"/>
      <c r="U16" s="298"/>
      <c r="V16" s="228"/>
    </row>
    <row r="17" ht="18.95" customHeight="1" spans="1:22">
      <c r="A17" s="289"/>
      <c r="B17" s="289"/>
      <c r="C17" s="290"/>
      <c r="D17" s="260"/>
      <c r="E17" s="260"/>
      <c r="F17" s="260"/>
      <c r="G17" s="260"/>
      <c r="H17" s="260"/>
      <c r="I17" s="260"/>
      <c r="J17" s="260"/>
      <c r="K17" s="260"/>
      <c r="L17" s="260"/>
      <c r="M17" s="260"/>
      <c r="N17" s="260"/>
      <c r="O17" s="260"/>
      <c r="P17" s="260"/>
      <c r="Q17" s="260"/>
      <c r="R17" s="260"/>
      <c r="S17" s="228"/>
      <c r="T17" s="228"/>
      <c r="U17" s="298"/>
      <c r="V17" s="228"/>
    </row>
    <row r="18" ht="18.95" customHeight="1" spans="1:22">
      <c r="A18" s="289"/>
      <c r="B18" s="289"/>
      <c r="C18" s="290"/>
      <c r="D18" s="260"/>
      <c r="E18" s="260"/>
      <c r="F18" s="260"/>
      <c r="G18" s="260"/>
      <c r="H18" s="260"/>
      <c r="I18" s="260"/>
      <c r="J18" s="260"/>
      <c r="K18" s="260"/>
      <c r="L18" s="260"/>
      <c r="M18" s="260"/>
      <c r="N18" s="260"/>
      <c r="O18" s="260"/>
      <c r="P18" s="260"/>
      <c r="Q18" s="260"/>
      <c r="R18" s="260"/>
      <c r="S18" s="228"/>
      <c r="T18" s="228"/>
      <c r="U18" s="298"/>
      <c r="V18" s="228"/>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28"/>
      <c r="B36" s="228"/>
      <c r="C36" s="228"/>
      <c r="D36" s="228"/>
      <c r="E36" s="228"/>
      <c r="F36" s="228"/>
      <c r="G36" s="228"/>
      <c r="H36" s="228"/>
      <c r="I36" s="228"/>
      <c r="J36" s="228"/>
      <c r="K36" s="228"/>
      <c r="L36" s="228"/>
      <c r="M36" s="228"/>
      <c r="N36" s="228"/>
      <c r="O36" s="228"/>
      <c r="P36" s="228"/>
      <c r="Q36" s="228"/>
      <c r="R36" s="228"/>
      <c r="S36" s="228"/>
      <c r="T36" s="228"/>
      <c r="U36" s="228"/>
      <c r="V36" s="22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topLeftCell="A3" workbookViewId="0">
      <selection activeCell="F15" sqref="F15"/>
    </sheetView>
  </sheetViews>
  <sheetFormatPr defaultColWidth="9.33333333333333" defaultRowHeight="10.8" outlineLevelCol="2"/>
  <cols>
    <col min="1" max="1" width="37.1666666666667" customWidth="1"/>
    <col min="2" max="2" width="32.1666666666667" customWidth="1"/>
    <col min="3" max="3" width="25.3333333333333" customWidth="1"/>
  </cols>
  <sheetData>
    <row r="1" ht="11.25" customHeight="1" spans="3:3">
      <c r="C1" s="308" t="s">
        <v>282</v>
      </c>
    </row>
    <row r="2" ht="24" customHeight="1" spans="1:3">
      <c r="A2" s="309" t="s">
        <v>283</v>
      </c>
      <c r="B2" s="309"/>
      <c r="C2" s="309"/>
    </row>
    <row r="3" ht="18" customHeight="1" spans="1:3">
      <c r="A3" s="309"/>
      <c r="B3" s="309"/>
      <c r="C3" s="309"/>
    </row>
    <row r="4" ht="18" customHeight="1" spans="1:3">
      <c r="A4" s="310" t="s">
        <v>284</v>
      </c>
      <c r="B4" s="309"/>
      <c r="C4" s="311" t="s">
        <v>90</v>
      </c>
    </row>
    <row r="5" ht="25.5" customHeight="1" spans="1:3">
      <c r="A5" s="312" t="s">
        <v>285</v>
      </c>
      <c r="B5" s="312" t="s">
        <v>286</v>
      </c>
      <c r="C5" s="312" t="s">
        <v>287</v>
      </c>
    </row>
    <row r="6" s="81" customFormat="1" ht="25.5" customHeight="1" spans="1:3">
      <c r="A6" s="313" t="s">
        <v>107</v>
      </c>
      <c r="B6" s="169">
        <v>151000</v>
      </c>
      <c r="C6" s="258"/>
    </row>
    <row r="7" s="81" customFormat="1" ht="25.5" customHeight="1" spans="1:3">
      <c r="A7" s="314" t="s">
        <v>288</v>
      </c>
      <c r="B7" s="169">
        <v>0</v>
      </c>
      <c r="C7" s="258"/>
    </row>
    <row r="8" s="81" customFormat="1" ht="25.5" customHeight="1" spans="1:3">
      <c r="A8" s="314" t="s">
        <v>289</v>
      </c>
      <c r="B8" s="169">
        <v>88000</v>
      </c>
      <c r="C8" s="258"/>
    </row>
    <row r="9" s="81" customFormat="1" ht="25.5" customHeight="1" spans="1:3">
      <c r="A9" s="314" t="s">
        <v>290</v>
      </c>
      <c r="B9" s="169">
        <v>63000</v>
      </c>
      <c r="C9" s="258"/>
    </row>
    <row r="10" s="81" customFormat="1" ht="25.5" customHeight="1" spans="1:3">
      <c r="A10" s="314" t="s">
        <v>291</v>
      </c>
      <c r="B10" s="169">
        <v>63000</v>
      </c>
      <c r="C10" s="258"/>
    </row>
    <row r="11" s="81" customFormat="1" ht="25.5" customHeight="1" spans="1:3">
      <c r="A11" s="314" t="s">
        <v>292</v>
      </c>
      <c r="B11" s="169"/>
      <c r="C11" s="258"/>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topLeftCell="A3" workbookViewId="0">
      <selection activeCell="I18" sqref="I18"/>
    </sheetView>
  </sheetViews>
  <sheetFormatPr defaultColWidth="9.33333333333333" defaultRowHeight="10.8"/>
  <cols>
    <col min="1" max="1" width="31.1666666666667" style="81" customWidth="1"/>
    <col min="2" max="2" width="33.6666666666667" style="81" customWidth="1"/>
    <col min="3" max="3" width="21.5" style="81" customWidth="1"/>
    <col min="4" max="4" width="21.3333333333333" style="81" customWidth="1"/>
    <col min="5" max="6" width="11" style="81" customWidth="1"/>
    <col min="7" max="8" width="10" style="81" customWidth="1"/>
    <col min="9" max="9" width="10.1666666666667" style="81" customWidth="1"/>
    <col min="10" max="10" width="11.6666666666667" style="81" customWidth="1"/>
    <col min="11" max="13" width="10.1666666666667" style="81" customWidth="1"/>
    <col min="14" max="14" width="6.83333333333333" style="81" customWidth="1"/>
    <col min="15" max="15" width="12.6666666666667" style="81"/>
    <col min="16" max="17" width="9.33333333333333" style="81"/>
    <col min="18" max="19" width="12.6666666666667" style="81"/>
    <col min="20" max="16384" width="9.33333333333333" style="81"/>
  </cols>
  <sheetData>
    <row r="1" ht="23.1" customHeight="1" spans="1:21">
      <c r="A1" s="298"/>
      <c r="B1" s="298"/>
      <c r="C1" s="298"/>
      <c r="D1" s="298"/>
      <c r="E1" s="298"/>
      <c r="F1" s="298"/>
      <c r="G1" s="298"/>
      <c r="H1" s="298"/>
      <c r="I1" s="298"/>
      <c r="J1" s="298"/>
      <c r="K1" s="298"/>
      <c r="L1" s="298"/>
      <c r="M1" s="298"/>
      <c r="N1" s="298"/>
      <c r="O1" s="298"/>
      <c r="P1" s="298"/>
      <c r="Q1" s="298"/>
      <c r="R1" s="298"/>
      <c r="S1" s="298"/>
      <c r="T1" s="298"/>
      <c r="U1" s="275" t="s">
        <v>293</v>
      </c>
    </row>
    <row r="2" ht="23.1" customHeight="1" spans="1:21">
      <c r="A2" s="266" t="s">
        <v>294</v>
      </c>
      <c r="B2" s="266"/>
      <c r="C2" s="266"/>
      <c r="D2" s="266"/>
      <c r="E2" s="266"/>
      <c r="F2" s="266"/>
      <c r="G2" s="266"/>
      <c r="H2" s="266"/>
      <c r="I2" s="266"/>
      <c r="J2" s="266"/>
      <c r="K2" s="266"/>
      <c r="L2" s="266"/>
      <c r="M2" s="266"/>
      <c r="N2" s="266"/>
      <c r="O2" s="266"/>
      <c r="P2" s="266"/>
      <c r="Q2" s="266"/>
      <c r="R2" s="266"/>
      <c r="S2" s="266"/>
      <c r="T2" s="266"/>
      <c r="U2" s="266"/>
    </row>
    <row r="3" ht="23.1" customHeight="1" spans="1:21">
      <c r="A3" s="275"/>
      <c r="B3" s="275"/>
      <c r="C3" s="275"/>
      <c r="D3" s="275"/>
      <c r="E3" s="275"/>
      <c r="F3" s="275"/>
      <c r="G3" s="275"/>
      <c r="H3" s="275"/>
      <c r="I3" s="275"/>
      <c r="J3" s="275"/>
      <c r="K3" s="275"/>
      <c r="L3" s="275"/>
      <c r="M3" s="275"/>
      <c r="N3" s="275"/>
      <c r="O3" s="275"/>
      <c r="P3" s="275"/>
      <c r="Q3" s="275"/>
      <c r="R3" s="275"/>
      <c r="S3" s="298"/>
      <c r="T3" s="298"/>
      <c r="U3" s="307" t="s">
        <v>90</v>
      </c>
    </row>
    <row r="4" ht="30.75" customHeight="1" spans="1:21">
      <c r="A4" s="268" t="s">
        <v>92</v>
      </c>
      <c r="B4" s="268" t="s">
        <v>259</v>
      </c>
      <c r="C4" s="268" t="s">
        <v>295</v>
      </c>
      <c r="D4" s="269" t="s">
        <v>296</v>
      </c>
      <c r="E4" s="268" t="s">
        <v>297</v>
      </c>
      <c r="F4" s="268"/>
      <c r="G4" s="268"/>
      <c r="H4" s="268"/>
      <c r="I4" s="269" t="s">
        <v>298</v>
      </c>
      <c r="J4" s="304"/>
      <c r="K4" s="304"/>
      <c r="L4" s="304"/>
      <c r="M4" s="304"/>
      <c r="N4" s="304"/>
      <c r="O4" s="296"/>
      <c r="P4" s="268" t="s">
        <v>241</v>
      </c>
      <c r="Q4" s="268"/>
      <c r="R4" s="268" t="s">
        <v>299</v>
      </c>
      <c r="S4" s="268"/>
      <c r="T4" s="268"/>
      <c r="U4" s="268"/>
    </row>
    <row r="5" customFormat="1" ht="30.75" customHeight="1" spans="1:21">
      <c r="A5" s="268"/>
      <c r="B5" s="268"/>
      <c r="C5" s="268"/>
      <c r="D5" s="268"/>
      <c r="E5" s="128" t="s">
        <v>300</v>
      </c>
      <c r="F5" s="268" t="s">
        <v>301</v>
      </c>
      <c r="G5" s="268" t="s">
        <v>302</v>
      </c>
      <c r="H5" s="268" t="s">
        <v>303</v>
      </c>
      <c r="I5" s="305" t="s">
        <v>304</v>
      </c>
      <c r="J5" s="305" t="s">
        <v>305</v>
      </c>
      <c r="K5" s="305" t="s">
        <v>306</v>
      </c>
      <c r="L5" s="305" t="s">
        <v>307</v>
      </c>
      <c r="M5" s="305" t="s">
        <v>308</v>
      </c>
      <c r="N5" s="305" t="s">
        <v>99</v>
      </c>
      <c r="O5" s="305" t="s">
        <v>300</v>
      </c>
      <c r="P5" s="268" t="s">
        <v>309</v>
      </c>
      <c r="Q5" s="268" t="s">
        <v>310</v>
      </c>
      <c r="R5" s="268" t="s">
        <v>107</v>
      </c>
      <c r="S5" s="268" t="s">
        <v>311</v>
      </c>
      <c r="T5" s="305" t="s">
        <v>306</v>
      </c>
      <c r="U5" s="230" t="s">
        <v>312</v>
      </c>
    </row>
    <row r="6" ht="23.25" customHeight="1" spans="1:21">
      <c r="A6" s="268"/>
      <c r="B6" s="268"/>
      <c r="C6" s="268"/>
      <c r="D6" s="268"/>
      <c r="E6" s="128"/>
      <c r="F6" s="268"/>
      <c r="G6" s="268"/>
      <c r="H6" s="268"/>
      <c r="I6" s="281"/>
      <c r="J6" s="281"/>
      <c r="K6" s="281"/>
      <c r="L6" s="281"/>
      <c r="M6" s="281"/>
      <c r="N6" s="281"/>
      <c r="O6" s="281"/>
      <c r="P6" s="268"/>
      <c r="Q6" s="268"/>
      <c r="R6" s="268"/>
      <c r="S6" s="268"/>
      <c r="T6" s="281"/>
      <c r="U6" s="230"/>
    </row>
    <row r="7" ht="23.1" customHeight="1" spans="1:21">
      <c r="A7" s="299"/>
      <c r="B7" s="299"/>
      <c r="C7" s="300" t="s">
        <v>281</v>
      </c>
      <c r="D7" s="300" t="s">
        <v>281</v>
      </c>
      <c r="E7" s="300" t="s">
        <v>281</v>
      </c>
      <c r="F7" s="300" t="s">
        <v>281</v>
      </c>
      <c r="G7" s="300" t="s">
        <v>281</v>
      </c>
      <c r="H7" s="300" t="s">
        <v>281</v>
      </c>
      <c r="I7" s="300" t="s">
        <v>281</v>
      </c>
      <c r="J7" s="300" t="s">
        <v>281</v>
      </c>
      <c r="K7" s="300" t="s">
        <v>281</v>
      </c>
      <c r="L7" s="300" t="s">
        <v>281</v>
      </c>
      <c r="M7" s="300" t="s">
        <v>281</v>
      </c>
      <c r="N7" s="300" t="s">
        <v>281</v>
      </c>
      <c r="O7" s="300" t="s">
        <v>281</v>
      </c>
      <c r="P7" s="300" t="s">
        <v>281</v>
      </c>
      <c r="Q7" s="300" t="s">
        <v>281</v>
      </c>
      <c r="R7" s="300" t="s">
        <v>281</v>
      </c>
      <c r="S7" s="300" t="s">
        <v>281</v>
      </c>
      <c r="T7" s="300" t="s">
        <v>281</v>
      </c>
      <c r="U7" s="300" t="s">
        <v>281</v>
      </c>
    </row>
    <row r="8" ht="23.1" customHeight="1" spans="1:21">
      <c r="A8" s="299"/>
      <c r="B8" s="299"/>
      <c r="C8" s="301"/>
      <c r="D8" s="301"/>
      <c r="E8" s="302"/>
      <c r="F8" s="302"/>
      <c r="G8" s="302"/>
      <c r="H8" s="303"/>
      <c r="I8" s="302"/>
      <c r="J8" s="303"/>
      <c r="K8" s="302"/>
      <c r="L8" s="303"/>
      <c r="M8" s="302"/>
      <c r="N8" s="303"/>
      <c r="O8" s="302"/>
      <c r="P8" s="306"/>
      <c r="Q8" s="302"/>
      <c r="R8" s="303"/>
      <c r="S8" s="302"/>
      <c r="T8" s="303"/>
      <c r="U8" s="302"/>
    </row>
    <row r="9" ht="23.1" customHeight="1" spans="1:21">
      <c r="A9" s="299"/>
      <c r="B9" s="299"/>
      <c r="C9" s="301"/>
      <c r="D9" s="301"/>
      <c r="E9" s="302"/>
      <c r="F9" s="302"/>
      <c r="G9" s="302"/>
      <c r="H9" s="303"/>
      <c r="I9" s="302"/>
      <c r="J9" s="303"/>
      <c r="K9" s="302"/>
      <c r="L9" s="303"/>
      <c r="M9" s="302"/>
      <c r="N9" s="303"/>
      <c r="O9" s="302"/>
      <c r="P9" s="306"/>
      <c r="Q9" s="302"/>
      <c r="R9" s="303"/>
      <c r="S9" s="302"/>
      <c r="T9" s="303"/>
      <c r="U9" s="302"/>
    </row>
    <row r="10" ht="23.1" customHeight="1" spans="1:21">
      <c r="A10" s="299"/>
      <c r="B10" s="299"/>
      <c r="C10" s="301"/>
      <c r="D10" s="301"/>
      <c r="E10" s="302"/>
      <c r="F10" s="302"/>
      <c r="G10" s="302"/>
      <c r="H10" s="303"/>
      <c r="I10" s="302"/>
      <c r="J10" s="303"/>
      <c r="K10" s="302"/>
      <c r="L10" s="303"/>
      <c r="M10" s="302"/>
      <c r="N10" s="303"/>
      <c r="O10" s="302"/>
      <c r="P10" s="306"/>
      <c r="Q10" s="302"/>
      <c r="R10" s="303"/>
      <c r="S10" s="302"/>
      <c r="T10" s="303"/>
      <c r="U10" s="302"/>
    </row>
    <row r="11" ht="23.1" customHeight="1" spans="1:14">
      <c r="A11" s="298"/>
      <c r="B11" s="298"/>
      <c r="C11" s="298"/>
      <c r="D11" s="298"/>
      <c r="E11" s="298"/>
      <c r="F11" s="298"/>
      <c r="G11" s="298"/>
      <c r="H11" s="298"/>
      <c r="I11" s="298"/>
      <c r="J11" s="298"/>
      <c r="K11" s="298"/>
      <c r="L11" s="298"/>
      <c r="M11" s="298"/>
      <c r="N11" s="228"/>
    </row>
    <row r="12" ht="23.1" customHeight="1" spans="1:14">
      <c r="A12" s="298"/>
      <c r="B12" s="298"/>
      <c r="C12" s="298"/>
      <c r="D12" s="298"/>
      <c r="E12" s="298"/>
      <c r="F12" s="298"/>
      <c r="G12" s="298"/>
      <c r="H12" s="298"/>
      <c r="I12" s="298"/>
      <c r="J12" s="298"/>
      <c r="K12" s="298"/>
      <c r="L12" s="298"/>
      <c r="M12" s="298"/>
      <c r="N12" s="228"/>
    </row>
    <row r="13" ht="23.1" customHeight="1" spans="1:14">
      <c r="A13" s="298"/>
      <c r="B13" s="298"/>
      <c r="C13" s="298"/>
      <c r="D13" s="298"/>
      <c r="E13" s="298"/>
      <c r="F13" s="298"/>
      <c r="G13" s="298"/>
      <c r="H13" s="298"/>
      <c r="I13" s="298"/>
      <c r="J13" s="298"/>
      <c r="K13" s="298"/>
      <c r="L13" s="298"/>
      <c r="M13" s="298"/>
      <c r="N13" s="228"/>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A2" workbookViewId="0">
      <selection activeCell="M12" sqref="M12"/>
    </sheetView>
  </sheetViews>
  <sheetFormatPr defaultColWidth="9.16666666666667" defaultRowHeight="10.8"/>
  <cols>
    <col min="1" max="2" width="11.1666666666667" style="81" customWidth="1"/>
    <col min="3" max="3" width="35.6666666666667" style="81" customWidth="1"/>
    <col min="4" max="4" width="13.5" style="81" customWidth="1"/>
    <col min="5" max="21" width="9" style="81" customWidth="1"/>
    <col min="22" max="26" width="6.83333333333333" style="81" customWidth="1"/>
    <col min="27" max="16384" width="9.16666666666667" style="81"/>
  </cols>
  <sheetData>
    <row r="1" ht="24.75" customHeight="1" spans="1:26">
      <c r="A1" s="284"/>
      <c r="B1" s="284"/>
      <c r="C1" s="284"/>
      <c r="D1" s="284"/>
      <c r="E1" s="284"/>
      <c r="F1" s="284"/>
      <c r="G1" s="284"/>
      <c r="H1" s="284"/>
      <c r="I1" s="284"/>
      <c r="J1" s="284"/>
      <c r="K1" s="284"/>
      <c r="L1" s="284"/>
      <c r="M1" s="284"/>
      <c r="N1" s="284"/>
      <c r="O1" s="284"/>
      <c r="P1" s="260"/>
      <c r="Q1" s="260"/>
      <c r="R1" s="260"/>
      <c r="S1" s="228"/>
      <c r="T1" s="228"/>
      <c r="U1" s="294" t="s">
        <v>313</v>
      </c>
      <c r="V1" s="228"/>
      <c r="W1" s="228"/>
      <c r="X1" s="228"/>
      <c r="Y1" s="228"/>
      <c r="Z1" s="228"/>
    </row>
    <row r="2" ht="24.75" customHeight="1" spans="1:26">
      <c r="A2" s="285" t="s">
        <v>314</v>
      </c>
      <c r="B2" s="285"/>
      <c r="C2" s="285"/>
      <c r="D2" s="285"/>
      <c r="E2" s="285"/>
      <c r="F2" s="285"/>
      <c r="G2" s="285"/>
      <c r="H2" s="285"/>
      <c r="I2" s="285"/>
      <c r="J2" s="285"/>
      <c r="K2" s="285"/>
      <c r="L2" s="285"/>
      <c r="M2" s="285"/>
      <c r="N2" s="285"/>
      <c r="O2" s="285"/>
      <c r="P2" s="285"/>
      <c r="Q2" s="285"/>
      <c r="R2" s="285"/>
      <c r="S2" s="285"/>
      <c r="T2" s="285"/>
      <c r="U2" s="285"/>
      <c r="V2" s="228"/>
      <c r="W2" s="228"/>
      <c r="X2" s="228"/>
      <c r="Y2" s="228"/>
      <c r="Z2" s="228"/>
    </row>
    <row r="3" ht="24.75" customHeight="1" spans="1:26">
      <c r="A3" s="286"/>
      <c r="B3" s="284"/>
      <c r="C3" s="284"/>
      <c r="D3" s="284"/>
      <c r="E3" s="284"/>
      <c r="F3" s="284"/>
      <c r="G3" s="284"/>
      <c r="H3" s="284"/>
      <c r="I3" s="284"/>
      <c r="J3" s="284"/>
      <c r="K3" s="284"/>
      <c r="L3" s="284"/>
      <c r="M3" s="284"/>
      <c r="N3" s="284"/>
      <c r="O3" s="284"/>
      <c r="P3" s="291"/>
      <c r="Q3" s="291"/>
      <c r="R3" s="291"/>
      <c r="S3" s="295"/>
      <c r="T3" s="283" t="s">
        <v>90</v>
      </c>
      <c r="U3" s="283"/>
      <c r="V3" s="228"/>
      <c r="W3" s="228"/>
      <c r="X3" s="228"/>
      <c r="Y3" s="228"/>
      <c r="Z3" s="228"/>
    </row>
    <row r="4" ht="24.75" customHeight="1" spans="1:26">
      <c r="A4" s="287" t="s">
        <v>118</v>
      </c>
      <c r="B4" s="268" t="s">
        <v>91</v>
      </c>
      <c r="C4" s="232" t="s">
        <v>119</v>
      </c>
      <c r="D4" s="288" t="s">
        <v>120</v>
      </c>
      <c r="E4" s="268" t="s">
        <v>160</v>
      </c>
      <c r="F4" s="268"/>
      <c r="G4" s="268"/>
      <c r="H4" s="269"/>
      <c r="I4" s="268" t="s">
        <v>161</v>
      </c>
      <c r="J4" s="268"/>
      <c r="K4" s="268"/>
      <c r="L4" s="268"/>
      <c r="M4" s="268"/>
      <c r="N4" s="268"/>
      <c r="O4" s="268"/>
      <c r="P4" s="268"/>
      <c r="Q4" s="268"/>
      <c r="R4" s="268"/>
      <c r="S4" s="296" t="s">
        <v>280</v>
      </c>
      <c r="T4" s="281" t="s">
        <v>163</v>
      </c>
      <c r="U4" s="297" t="s">
        <v>164</v>
      </c>
      <c r="V4" s="228"/>
      <c r="W4" s="228"/>
      <c r="X4" s="228"/>
      <c r="Y4" s="228"/>
      <c r="Z4" s="228"/>
    </row>
    <row r="5" ht="24.75" customHeight="1" spans="1:26">
      <c r="A5" s="287"/>
      <c r="B5" s="268"/>
      <c r="C5" s="232"/>
      <c r="D5" s="128"/>
      <c r="E5" s="281" t="s">
        <v>107</v>
      </c>
      <c r="F5" s="281" t="s">
        <v>166</v>
      </c>
      <c r="G5" s="281" t="s">
        <v>167</v>
      </c>
      <c r="H5" s="281" t="s">
        <v>168</v>
      </c>
      <c r="I5" s="281" t="s">
        <v>107</v>
      </c>
      <c r="J5" s="292" t="s">
        <v>169</v>
      </c>
      <c r="K5" s="292" t="s">
        <v>170</v>
      </c>
      <c r="L5" s="292" t="s">
        <v>171</v>
      </c>
      <c r="M5" s="292" t="s">
        <v>172</v>
      </c>
      <c r="N5" s="281" t="s">
        <v>173</v>
      </c>
      <c r="O5" s="281" t="s">
        <v>174</v>
      </c>
      <c r="P5" s="281" t="s">
        <v>175</v>
      </c>
      <c r="Q5" s="281" t="s">
        <v>176</v>
      </c>
      <c r="R5" s="281" t="s">
        <v>177</v>
      </c>
      <c r="S5" s="268"/>
      <c r="T5" s="268"/>
      <c r="U5" s="256"/>
      <c r="V5" s="228"/>
      <c r="W5" s="228"/>
      <c r="X5" s="228"/>
      <c r="Y5" s="228"/>
      <c r="Z5" s="228"/>
    </row>
    <row r="6" ht="30.75" customHeight="1" spans="1:26">
      <c r="A6" s="287"/>
      <c r="B6" s="268"/>
      <c r="C6" s="232"/>
      <c r="D6" s="128"/>
      <c r="E6" s="268"/>
      <c r="F6" s="268"/>
      <c r="G6" s="268"/>
      <c r="H6" s="268"/>
      <c r="I6" s="268"/>
      <c r="J6" s="293"/>
      <c r="K6" s="293"/>
      <c r="L6" s="293"/>
      <c r="M6" s="293"/>
      <c r="N6" s="268"/>
      <c r="O6" s="268"/>
      <c r="P6" s="268"/>
      <c r="Q6" s="268"/>
      <c r="R6" s="268"/>
      <c r="S6" s="268"/>
      <c r="T6" s="268"/>
      <c r="U6" s="256"/>
      <c r="V6" s="228"/>
      <c r="W6" s="228"/>
      <c r="X6" s="228"/>
      <c r="Y6" s="228"/>
      <c r="Z6" s="228"/>
    </row>
    <row r="7" ht="24.75" customHeight="1" spans="1:26">
      <c r="A7" s="128"/>
      <c r="B7" s="127"/>
      <c r="C7" s="128"/>
      <c r="D7" s="127" t="s">
        <v>281</v>
      </c>
      <c r="E7" s="127" t="s">
        <v>281</v>
      </c>
      <c r="F7" s="127" t="s">
        <v>281</v>
      </c>
      <c r="G7" s="127" t="s">
        <v>281</v>
      </c>
      <c r="H7" s="127" t="s">
        <v>281</v>
      </c>
      <c r="I7" s="127" t="s">
        <v>281</v>
      </c>
      <c r="J7" s="127" t="s">
        <v>281</v>
      </c>
      <c r="K7" s="127" t="s">
        <v>281</v>
      </c>
      <c r="L7" s="127" t="s">
        <v>281</v>
      </c>
      <c r="M7" s="127" t="s">
        <v>281</v>
      </c>
      <c r="N7" s="127" t="s">
        <v>281</v>
      </c>
      <c r="O7" s="127" t="s">
        <v>281</v>
      </c>
      <c r="P7" s="127" t="s">
        <v>281</v>
      </c>
      <c r="Q7" s="127" t="s">
        <v>281</v>
      </c>
      <c r="R7" s="127" t="s">
        <v>281</v>
      </c>
      <c r="S7" s="127" t="s">
        <v>281</v>
      </c>
      <c r="T7" s="127" t="s">
        <v>281</v>
      </c>
      <c r="U7" s="127" t="s">
        <v>281</v>
      </c>
      <c r="V7" s="228"/>
      <c r="W7" s="228"/>
      <c r="X7" s="228"/>
      <c r="Y7" s="228"/>
      <c r="Z7" s="228"/>
    </row>
    <row r="8" customFormat="1" ht="32.25" customHeight="1" spans="1:6">
      <c r="A8" s="81"/>
      <c r="B8" s="81"/>
      <c r="C8" s="81"/>
      <c r="D8" s="81"/>
      <c r="E8" s="81"/>
      <c r="F8" s="81"/>
    </row>
    <row r="9" ht="18.95" customHeight="1" spans="1:26">
      <c r="A9" s="289"/>
      <c r="B9" s="289"/>
      <c r="C9" s="290"/>
      <c r="D9" s="260"/>
      <c r="E9" s="260"/>
      <c r="F9" s="260"/>
      <c r="G9" s="260"/>
      <c r="H9" s="260"/>
      <c r="I9" s="260"/>
      <c r="J9" s="260"/>
      <c r="K9" s="260"/>
      <c r="L9" s="260"/>
      <c r="M9" s="260"/>
      <c r="N9" s="260"/>
      <c r="O9" s="260"/>
      <c r="P9" s="260"/>
      <c r="Q9" s="260"/>
      <c r="R9" s="260"/>
      <c r="S9" s="228"/>
      <c r="T9" s="228"/>
      <c r="U9" s="298"/>
      <c r="V9" s="228"/>
      <c r="W9" s="228"/>
      <c r="X9" s="228"/>
      <c r="Y9" s="228"/>
      <c r="Z9" s="228"/>
    </row>
    <row r="10" ht="18.95" customHeight="1" spans="1:26">
      <c r="A10" s="289"/>
      <c r="B10" s="289"/>
      <c r="C10" s="290"/>
      <c r="D10" s="260"/>
      <c r="E10" s="260"/>
      <c r="F10" s="260"/>
      <c r="G10" s="260"/>
      <c r="H10" s="260"/>
      <c r="I10" s="260"/>
      <c r="J10" s="260"/>
      <c r="K10" s="260"/>
      <c r="L10" s="260"/>
      <c r="M10" s="260"/>
      <c r="N10" s="260"/>
      <c r="O10" s="260"/>
      <c r="P10" s="260"/>
      <c r="Q10" s="260"/>
      <c r="R10" s="260"/>
      <c r="S10" s="228"/>
      <c r="T10" s="228"/>
      <c r="U10" s="298"/>
      <c r="V10" s="228"/>
      <c r="W10" s="228"/>
      <c r="X10" s="228"/>
      <c r="Y10" s="228"/>
      <c r="Z10" s="228"/>
    </row>
    <row r="11" ht="18.95" customHeight="1" spans="1:26">
      <c r="A11" s="289"/>
      <c r="B11" s="289"/>
      <c r="C11" s="290"/>
      <c r="D11" s="260"/>
      <c r="E11" s="260"/>
      <c r="F11" s="260"/>
      <c r="G11" s="260"/>
      <c r="H11" s="260"/>
      <c r="I11" s="260"/>
      <c r="J11" s="260"/>
      <c r="K11" s="260"/>
      <c r="L11" s="260"/>
      <c r="M11" s="260"/>
      <c r="N11" s="260"/>
      <c r="O11" s="260"/>
      <c r="P11" s="260"/>
      <c r="Q11" s="260"/>
      <c r="R11" s="260"/>
      <c r="S11" s="228"/>
      <c r="T11" s="228"/>
      <c r="U11" s="298"/>
      <c r="V11" s="228"/>
      <c r="W11" s="228"/>
      <c r="X11" s="228"/>
      <c r="Y11" s="228"/>
      <c r="Z11" s="228"/>
    </row>
    <row r="12" ht="18.95" customHeight="1" spans="1:26">
      <c r="A12" s="289"/>
      <c r="B12" s="289"/>
      <c r="C12" s="290"/>
      <c r="D12" s="260"/>
      <c r="E12" s="260"/>
      <c r="F12" s="260"/>
      <c r="G12" s="260"/>
      <c r="H12" s="260"/>
      <c r="I12" s="260"/>
      <c r="J12" s="260"/>
      <c r="K12" s="260"/>
      <c r="L12" s="260"/>
      <c r="M12" s="260"/>
      <c r="N12" s="260"/>
      <c r="O12" s="260"/>
      <c r="P12" s="260"/>
      <c r="Q12" s="260"/>
      <c r="R12" s="260"/>
      <c r="S12" s="228"/>
      <c r="T12" s="228"/>
      <c r="U12" s="298"/>
      <c r="V12" s="228"/>
      <c r="W12" s="228"/>
      <c r="X12" s="228"/>
      <c r="Y12" s="228"/>
      <c r="Z12" s="228"/>
    </row>
    <row r="13" ht="18.95" customHeight="1" spans="1:26">
      <c r="A13" s="289"/>
      <c r="B13" s="289"/>
      <c r="C13" s="290"/>
      <c r="D13" s="260"/>
      <c r="E13" s="260"/>
      <c r="F13" s="260"/>
      <c r="G13" s="260"/>
      <c r="H13" s="260"/>
      <c r="I13" s="260"/>
      <c r="J13" s="260"/>
      <c r="K13" s="260"/>
      <c r="L13" s="260"/>
      <c r="M13" s="260"/>
      <c r="N13" s="260"/>
      <c r="O13" s="260"/>
      <c r="P13" s="260"/>
      <c r="Q13" s="260"/>
      <c r="R13" s="260"/>
      <c r="S13" s="228"/>
      <c r="T13" s="228"/>
      <c r="U13" s="298"/>
      <c r="V13" s="228"/>
      <c r="W13" s="228"/>
      <c r="X13" s="228"/>
      <c r="Y13" s="228"/>
      <c r="Z13" s="228"/>
    </row>
    <row r="14" ht="18.95" customHeight="1" spans="1:26">
      <c r="A14" s="289"/>
      <c r="B14" s="289"/>
      <c r="C14" s="290"/>
      <c r="D14" s="260"/>
      <c r="E14" s="260"/>
      <c r="F14" s="260"/>
      <c r="G14" s="260"/>
      <c r="H14" s="260"/>
      <c r="I14" s="260"/>
      <c r="J14" s="260"/>
      <c r="K14" s="260"/>
      <c r="L14" s="260"/>
      <c r="M14" s="260"/>
      <c r="N14" s="260"/>
      <c r="O14" s="260"/>
      <c r="P14" s="260"/>
      <c r="Q14" s="260"/>
      <c r="R14" s="260"/>
      <c r="S14" s="228"/>
      <c r="T14" s="228"/>
      <c r="U14" s="298"/>
      <c r="V14" s="228"/>
      <c r="W14" s="228"/>
      <c r="X14" s="228"/>
      <c r="Y14" s="228"/>
      <c r="Z14" s="228"/>
    </row>
    <row r="15" ht="18.95" customHeight="1" spans="1:26">
      <c r="A15" s="289"/>
      <c r="B15" s="289"/>
      <c r="C15" s="290"/>
      <c r="D15" s="260"/>
      <c r="E15" s="260"/>
      <c r="F15" s="260"/>
      <c r="G15" s="260"/>
      <c r="H15" s="260"/>
      <c r="I15" s="260"/>
      <c r="J15" s="260"/>
      <c r="K15" s="260"/>
      <c r="L15" s="260"/>
      <c r="M15" s="260"/>
      <c r="N15" s="260"/>
      <c r="O15" s="260"/>
      <c r="P15" s="260"/>
      <c r="Q15" s="260"/>
      <c r="R15" s="260"/>
      <c r="S15" s="228"/>
      <c r="T15" s="228"/>
      <c r="U15" s="298"/>
      <c r="V15" s="228"/>
      <c r="W15" s="228"/>
      <c r="X15" s="228"/>
      <c r="Y15" s="228"/>
      <c r="Z15" s="228"/>
    </row>
    <row r="16" ht="18.95" customHeight="1" spans="1:26">
      <c r="A16" s="289"/>
      <c r="B16" s="289"/>
      <c r="C16" s="290"/>
      <c r="D16" s="260"/>
      <c r="E16" s="260"/>
      <c r="F16" s="260"/>
      <c r="G16" s="260"/>
      <c r="H16" s="260"/>
      <c r="I16" s="260"/>
      <c r="J16" s="260"/>
      <c r="K16" s="260"/>
      <c r="L16" s="260"/>
      <c r="M16" s="260"/>
      <c r="N16" s="260"/>
      <c r="O16" s="260"/>
      <c r="P16" s="260"/>
      <c r="Q16" s="260"/>
      <c r="R16" s="260"/>
      <c r="S16" s="228"/>
      <c r="T16" s="228"/>
      <c r="U16" s="298"/>
      <c r="V16" s="228"/>
      <c r="W16" s="228"/>
      <c r="X16" s="228"/>
      <c r="Y16" s="228"/>
      <c r="Z16" s="228"/>
    </row>
    <row r="17" ht="18.95" customHeight="1" spans="1:26">
      <c r="A17" s="289"/>
      <c r="B17" s="289"/>
      <c r="C17" s="290"/>
      <c r="D17" s="260"/>
      <c r="E17" s="260"/>
      <c r="F17" s="260"/>
      <c r="G17" s="260"/>
      <c r="H17" s="260"/>
      <c r="I17" s="260"/>
      <c r="J17" s="260"/>
      <c r="K17" s="260"/>
      <c r="L17" s="260"/>
      <c r="M17" s="260"/>
      <c r="N17" s="260"/>
      <c r="O17" s="260"/>
      <c r="P17" s="260"/>
      <c r="Q17" s="260"/>
      <c r="R17" s="260"/>
      <c r="S17" s="228"/>
      <c r="T17" s="228"/>
      <c r="U17" s="298"/>
      <c r="V17" s="228"/>
      <c r="W17" s="228"/>
      <c r="X17" s="228"/>
      <c r="Y17" s="228"/>
      <c r="Z17" s="228"/>
    </row>
    <row r="18" ht="18.95" customHeight="1" spans="1:26">
      <c r="A18" s="289"/>
      <c r="B18" s="289"/>
      <c r="C18" s="290"/>
      <c r="D18" s="260"/>
      <c r="E18" s="260"/>
      <c r="F18" s="260"/>
      <c r="G18" s="260"/>
      <c r="H18" s="260"/>
      <c r="I18" s="260"/>
      <c r="J18" s="260"/>
      <c r="K18" s="260"/>
      <c r="L18" s="260"/>
      <c r="M18" s="260"/>
      <c r="N18" s="260"/>
      <c r="O18" s="260"/>
      <c r="P18" s="260"/>
      <c r="Q18" s="260"/>
      <c r="R18" s="260"/>
      <c r="S18" s="228"/>
      <c r="T18" s="228"/>
      <c r="U18" s="298"/>
      <c r="V18" s="228"/>
      <c r="W18" s="228"/>
      <c r="X18" s="228"/>
      <c r="Y18" s="228"/>
      <c r="Z18" s="228"/>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B9" sqref="B9"/>
    </sheetView>
  </sheetViews>
  <sheetFormatPr defaultColWidth="9.16666666666667" defaultRowHeight="10.8"/>
  <cols>
    <col min="1" max="1" width="10.6666666666667" style="81" customWidth="1"/>
    <col min="2" max="2" width="18.8333333333333" style="81" customWidth="1"/>
    <col min="3" max="3" width="11.6666666666667" style="81" customWidth="1"/>
    <col min="4" max="4" width="12" style="81" customWidth="1"/>
    <col min="5" max="5" width="11.3333333333333" style="81" customWidth="1"/>
    <col min="6" max="6" width="11.6666666666667" style="81" customWidth="1"/>
    <col min="7" max="7" width="9.66666666666667" style="81" customWidth="1"/>
    <col min="8" max="10" width="17.1666666666667" style="81" customWidth="1"/>
    <col min="11" max="11" width="12.1666666666667" style="81" customWidth="1"/>
    <col min="12" max="12" width="8.66666666666667" style="81" customWidth="1"/>
    <col min="13" max="13" width="14.8333333333333" style="81" customWidth="1"/>
    <col min="14" max="14" width="9.83333333333333" style="81" customWidth="1"/>
    <col min="15" max="15" width="8.33333333333333" style="81" customWidth="1"/>
    <col min="16" max="16" width="9.16666666666667" style="81" customWidth="1"/>
    <col min="17" max="17" width="10.8333333333333" style="81" customWidth="1"/>
    <col min="18" max="18" width="7.5" style="81" customWidth="1"/>
    <col min="19" max="19" width="7.83333333333333" style="81" customWidth="1"/>
    <col min="20" max="247" width="6.66666666666667" style="81" customWidth="1"/>
    <col min="248" max="16384" width="9.16666666666667" style="81"/>
  </cols>
  <sheetData>
    <row r="1" s="81" customFormat="1" ht="23.1" customHeight="1" spans="1:247">
      <c r="A1" s="263"/>
      <c r="B1" s="264"/>
      <c r="C1" s="264"/>
      <c r="D1" s="264"/>
      <c r="E1" s="265"/>
      <c r="F1" s="264"/>
      <c r="G1" s="264"/>
      <c r="H1" s="264"/>
      <c r="I1" s="264"/>
      <c r="J1" s="264"/>
      <c r="K1" s="264"/>
      <c r="L1" s="264"/>
      <c r="O1" s="274"/>
      <c r="P1" s="275"/>
      <c r="Q1" s="275"/>
      <c r="R1" s="282" t="s">
        <v>315</v>
      </c>
      <c r="S1" s="282"/>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c r="BM1" s="275"/>
      <c r="BN1" s="275"/>
      <c r="BO1" s="275"/>
      <c r="BP1" s="275"/>
      <c r="BQ1" s="275"/>
      <c r="BR1" s="275"/>
      <c r="BS1" s="275"/>
      <c r="BT1" s="275"/>
      <c r="BU1" s="275"/>
      <c r="BV1" s="275"/>
      <c r="BW1" s="275"/>
      <c r="BX1" s="275"/>
      <c r="BY1" s="275"/>
      <c r="BZ1" s="275"/>
      <c r="CA1" s="275"/>
      <c r="CB1" s="275"/>
      <c r="CC1" s="275"/>
      <c r="CD1" s="275"/>
      <c r="CE1" s="275"/>
      <c r="CF1" s="275"/>
      <c r="CG1" s="275"/>
      <c r="CH1" s="275"/>
      <c r="CI1" s="275"/>
      <c r="CJ1" s="275"/>
      <c r="CK1" s="275"/>
      <c r="CL1" s="275"/>
      <c r="CM1" s="275"/>
      <c r="CN1" s="275"/>
      <c r="CO1" s="275"/>
      <c r="CP1" s="275"/>
      <c r="CQ1" s="275"/>
      <c r="CR1" s="275"/>
      <c r="CS1" s="275"/>
      <c r="CT1" s="275"/>
      <c r="CU1" s="275"/>
      <c r="CV1" s="275"/>
      <c r="CW1" s="275"/>
      <c r="CX1" s="275"/>
      <c r="CY1" s="275"/>
      <c r="CZ1" s="275"/>
      <c r="DA1" s="275"/>
      <c r="DB1" s="275"/>
      <c r="DC1" s="275"/>
      <c r="DD1" s="275"/>
      <c r="DE1" s="275"/>
      <c r="DF1" s="275"/>
      <c r="DG1" s="275"/>
      <c r="DH1" s="275"/>
      <c r="DI1" s="275"/>
      <c r="DJ1" s="275"/>
      <c r="DK1" s="275"/>
      <c r="DL1" s="275"/>
      <c r="DM1" s="275"/>
      <c r="DN1" s="275"/>
      <c r="DO1" s="275"/>
      <c r="DP1" s="275"/>
      <c r="DQ1" s="275"/>
      <c r="DR1" s="275"/>
      <c r="DS1" s="275"/>
      <c r="DT1" s="275"/>
      <c r="DU1" s="275"/>
      <c r="DV1" s="275"/>
      <c r="DW1" s="275"/>
      <c r="DX1" s="275"/>
      <c r="DY1" s="275"/>
      <c r="DZ1" s="275"/>
      <c r="EA1" s="275"/>
      <c r="EB1" s="275"/>
      <c r="EC1" s="275"/>
      <c r="ED1" s="275"/>
      <c r="EE1" s="275"/>
      <c r="EF1" s="275"/>
      <c r="EG1" s="275"/>
      <c r="EH1" s="275"/>
      <c r="EI1" s="275"/>
      <c r="EJ1" s="275"/>
      <c r="EK1" s="275"/>
      <c r="EL1" s="275"/>
      <c r="EM1" s="275"/>
      <c r="EN1" s="275"/>
      <c r="EO1" s="275"/>
      <c r="EP1" s="275"/>
      <c r="EQ1" s="275"/>
      <c r="ER1" s="275"/>
      <c r="ES1" s="275"/>
      <c r="ET1" s="275"/>
      <c r="EU1" s="275"/>
      <c r="EV1" s="275"/>
      <c r="EW1" s="275"/>
      <c r="EX1" s="275"/>
      <c r="EY1" s="275"/>
      <c r="EZ1" s="275"/>
      <c r="FA1" s="275"/>
      <c r="FB1" s="275"/>
      <c r="FC1" s="275"/>
      <c r="FD1" s="275"/>
      <c r="FE1" s="275"/>
      <c r="FF1" s="275"/>
      <c r="FG1" s="275"/>
      <c r="FH1" s="275"/>
      <c r="FI1" s="275"/>
      <c r="FJ1" s="275"/>
      <c r="FK1" s="275"/>
      <c r="FL1" s="275"/>
      <c r="FM1" s="275"/>
      <c r="FN1" s="275"/>
      <c r="FO1" s="275"/>
      <c r="FP1" s="275"/>
      <c r="FQ1" s="275"/>
      <c r="FR1" s="275"/>
      <c r="FS1" s="275"/>
      <c r="FT1" s="275"/>
      <c r="FU1" s="275"/>
      <c r="FV1" s="275"/>
      <c r="FW1" s="275"/>
      <c r="FX1" s="275"/>
      <c r="FY1" s="275"/>
      <c r="FZ1" s="275"/>
      <c r="GA1" s="275"/>
      <c r="GB1" s="275"/>
      <c r="GC1" s="275"/>
      <c r="GD1" s="275"/>
      <c r="GE1" s="275"/>
      <c r="GF1" s="275"/>
      <c r="GG1" s="275"/>
      <c r="GH1" s="275"/>
      <c r="GI1" s="275"/>
      <c r="GJ1" s="275"/>
      <c r="GK1" s="275"/>
      <c r="GL1" s="275"/>
      <c r="GM1" s="275"/>
      <c r="GN1" s="275"/>
      <c r="GO1" s="275"/>
      <c r="GP1" s="275"/>
      <c r="GQ1" s="275"/>
      <c r="GR1" s="275"/>
      <c r="GS1" s="275"/>
      <c r="GT1" s="275"/>
      <c r="GU1" s="275"/>
      <c r="GV1" s="275"/>
      <c r="GW1" s="275"/>
      <c r="GX1" s="275"/>
      <c r="GY1" s="275"/>
      <c r="GZ1" s="275"/>
      <c r="HA1" s="275"/>
      <c r="HB1" s="275"/>
      <c r="HC1" s="275"/>
      <c r="HD1" s="275"/>
      <c r="HE1" s="275"/>
      <c r="HF1" s="275"/>
      <c r="HG1" s="275"/>
      <c r="HH1" s="275"/>
      <c r="HI1" s="275"/>
      <c r="HJ1" s="275"/>
      <c r="HK1" s="275"/>
      <c r="HL1" s="275"/>
      <c r="HM1" s="275"/>
      <c r="HN1" s="275"/>
      <c r="HO1" s="275"/>
      <c r="HP1" s="275"/>
      <c r="HQ1" s="275"/>
      <c r="HR1" s="275"/>
      <c r="HS1" s="275"/>
      <c r="HT1" s="275"/>
      <c r="HU1" s="275"/>
      <c r="HV1" s="275"/>
      <c r="HW1" s="275"/>
      <c r="HX1" s="275"/>
      <c r="HY1" s="275"/>
      <c r="HZ1" s="275"/>
      <c r="IA1" s="275"/>
      <c r="IB1" s="275"/>
      <c r="IC1" s="275"/>
      <c r="ID1" s="275"/>
      <c r="IE1" s="275"/>
      <c r="IF1" s="275"/>
      <c r="IG1" s="275"/>
      <c r="IH1" s="275"/>
      <c r="II1" s="275"/>
      <c r="IJ1" s="275"/>
      <c r="IK1" s="275"/>
      <c r="IL1" s="275"/>
      <c r="IM1" s="275"/>
    </row>
    <row r="2" s="81" customFormat="1" ht="23.1" customHeight="1" spans="2:247">
      <c r="B2" s="266" t="s">
        <v>316</v>
      </c>
      <c r="C2" s="266"/>
      <c r="D2" s="266"/>
      <c r="E2" s="266"/>
      <c r="F2" s="266"/>
      <c r="G2" s="266"/>
      <c r="H2" s="266"/>
      <c r="I2" s="266"/>
      <c r="J2" s="266"/>
      <c r="K2" s="266"/>
      <c r="L2" s="266"/>
      <c r="M2" s="266"/>
      <c r="N2" s="266"/>
      <c r="O2" s="266"/>
      <c r="P2" s="266"/>
      <c r="Q2" s="266"/>
      <c r="R2" s="266"/>
      <c r="S2" s="266"/>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275"/>
      <c r="ES2" s="275"/>
      <c r="ET2" s="275"/>
      <c r="EU2" s="275"/>
      <c r="EV2" s="275"/>
      <c r="EW2" s="275"/>
      <c r="EX2" s="275"/>
      <c r="EY2" s="275"/>
      <c r="EZ2" s="275"/>
      <c r="FA2" s="275"/>
      <c r="FB2" s="275"/>
      <c r="FC2" s="275"/>
      <c r="FD2" s="275"/>
      <c r="FE2" s="275"/>
      <c r="FF2" s="275"/>
      <c r="FG2" s="275"/>
      <c r="FH2" s="275"/>
      <c r="FI2" s="275"/>
      <c r="FJ2" s="275"/>
      <c r="FK2" s="275"/>
      <c r="FL2" s="275"/>
      <c r="FM2" s="275"/>
      <c r="FN2" s="275"/>
      <c r="FO2" s="275"/>
      <c r="FP2" s="275"/>
      <c r="FQ2" s="275"/>
      <c r="FR2" s="275"/>
      <c r="FS2" s="275"/>
      <c r="FT2" s="275"/>
      <c r="FU2" s="275"/>
      <c r="FV2" s="275"/>
      <c r="FW2" s="275"/>
      <c r="FX2" s="275"/>
      <c r="FY2" s="275"/>
      <c r="FZ2" s="275"/>
      <c r="GA2" s="275"/>
      <c r="GB2" s="275"/>
      <c r="GC2" s="275"/>
      <c r="GD2" s="275"/>
      <c r="GE2" s="275"/>
      <c r="GF2" s="275"/>
      <c r="GG2" s="275"/>
      <c r="GH2" s="275"/>
      <c r="GI2" s="275"/>
      <c r="GJ2" s="275"/>
      <c r="GK2" s="275"/>
      <c r="GL2" s="275"/>
      <c r="GM2" s="275"/>
      <c r="GN2" s="275"/>
      <c r="GO2" s="275"/>
      <c r="GP2" s="275"/>
      <c r="GQ2" s="275"/>
      <c r="GR2" s="275"/>
      <c r="GS2" s="275"/>
      <c r="GT2" s="275"/>
      <c r="GU2" s="275"/>
      <c r="GV2" s="275"/>
      <c r="GW2" s="275"/>
      <c r="GX2" s="275"/>
      <c r="GY2" s="275"/>
      <c r="GZ2" s="275"/>
      <c r="HA2" s="275"/>
      <c r="HB2" s="275"/>
      <c r="HC2" s="275"/>
      <c r="HD2" s="275"/>
      <c r="HE2" s="275"/>
      <c r="HF2" s="275"/>
      <c r="HG2" s="275"/>
      <c r="HH2" s="275"/>
      <c r="HI2" s="275"/>
      <c r="HJ2" s="275"/>
      <c r="HK2" s="275"/>
      <c r="HL2" s="275"/>
      <c r="HM2" s="275"/>
      <c r="HN2" s="275"/>
      <c r="HO2" s="275"/>
      <c r="HP2" s="275"/>
      <c r="HQ2" s="275"/>
      <c r="HR2" s="275"/>
      <c r="HS2" s="275"/>
      <c r="HT2" s="275"/>
      <c r="HU2" s="275"/>
      <c r="HV2" s="275"/>
      <c r="HW2" s="275"/>
      <c r="HX2" s="275"/>
      <c r="HY2" s="275"/>
      <c r="HZ2" s="275"/>
      <c r="IA2" s="275"/>
      <c r="IB2" s="275"/>
      <c r="IC2" s="275"/>
      <c r="ID2" s="275"/>
      <c r="IE2" s="275"/>
      <c r="IF2" s="275"/>
      <c r="IG2" s="275"/>
      <c r="IH2" s="275"/>
      <c r="II2" s="275"/>
      <c r="IJ2" s="275"/>
      <c r="IK2" s="275"/>
      <c r="IL2" s="275"/>
      <c r="IM2" s="275"/>
    </row>
    <row r="3" s="81" customFormat="1" ht="23.1" customHeight="1" spans="2:247">
      <c r="B3" s="267"/>
      <c r="C3" s="267"/>
      <c r="D3" s="267"/>
      <c r="E3" s="267"/>
      <c r="F3" s="267"/>
      <c r="G3" s="267"/>
      <c r="H3" s="267"/>
      <c r="I3" s="267"/>
      <c r="J3" s="267"/>
      <c r="K3" s="267"/>
      <c r="L3" s="267"/>
      <c r="M3" s="276"/>
      <c r="N3" s="277"/>
      <c r="O3" s="278"/>
      <c r="P3" s="275"/>
      <c r="Q3" s="275"/>
      <c r="R3" s="283" t="s">
        <v>317</v>
      </c>
      <c r="S3" s="283"/>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c r="CM3" s="275"/>
      <c r="CN3" s="275"/>
      <c r="CO3" s="275"/>
      <c r="CP3" s="275"/>
      <c r="CQ3" s="275"/>
      <c r="CR3" s="275"/>
      <c r="CS3" s="275"/>
      <c r="CT3" s="275"/>
      <c r="CU3" s="275"/>
      <c r="CV3" s="275"/>
      <c r="CW3" s="275"/>
      <c r="CX3" s="275"/>
      <c r="CY3" s="275"/>
      <c r="CZ3" s="275"/>
      <c r="DA3" s="275"/>
      <c r="DB3" s="275"/>
      <c r="DC3" s="275"/>
      <c r="DD3" s="275"/>
      <c r="DE3" s="275"/>
      <c r="DF3" s="275"/>
      <c r="DG3" s="275"/>
      <c r="DH3" s="275"/>
      <c r="DI3" s="275"/>
      <c r="DJ3" s="275"/>
      <c r="DK3" s="275"/>
      <c r="DL3" s="275"/>
      <c r="DM3" s="275"/>
      <c r="DN3" s="275"/>
      <c r="DO3" s="275"/>
      <c r="DP3" s="275"/>
      <c r="DQ3" s="275"/>
      <c r="DR3" s="275"/>
      <c r="DS3" s="275"/>
      <c r="DT3" s="275"/>
      <c r="DU3" s="275"/>
      <c r="DV3" s="275"/>
      <c r="DW3" s="275"/>
      <c r="DX3" s="275"/>
      <c r="DY3" s="275"/>
      <c r="DZ3" s="275"/>
      <c r="EA3" s="275"/>
      <c r="EB3" s="275"/>
      <c r="EC3" s="275"/>
      <c r="ED3" s="275"/>
      <c r="EE3" s="275"/>
      <c r="EF3" s="275"/>
      <c r="EG3" s="275"/>
      <c r="EH3" s="275"/>
      <c r="EI3" s="275"/>
      <c r="EJ3" s="275"/>
      <c r="EK3" s="275"/>
      <c r="EL3" s="275"/>
      <c r="EM3" s="275"/>
      <c r="EN3" s="275"/>
      <c r="EO3" s="275"/>
      <c r="EP3" s="275"/>
      <c r="EQ3" s="275"/>
      <c r="ER3" s="275"/>
      <c r="ES3" s="275"/>
      <c r="ET3" s="275"/>
      <c r="EU3" s="275"/>
      <c r="EV3" s="275"/>
      <c r="EW3" s="275"/>
      <c r="EX3" s="275"/>
      <c r="EY3" s="275"/>
      <c r="EZ3" s="275"/>
      <c r="FA3" s="275"/>
      <c r="FB3" s="275"/>
      <c r="FC3" s="275"/>
      <c r="FD3" s="275"/>
      <c r="FE3" s="275"/>
      <c r="FF3" s="275"/>
      <c r="FG3" s="275"/>
      <c r="FH3" s="275"/>
      <c r="FI3" s="275"/>
      <c r="FJ3" s="275"/>
      <c r="FK3" s="275"/>
      <c r="FL3" s="275"/>
      <c r="FM3" s="275"/>
      <c r="FN3" s="275"/>
      <c r="FO3" s="275"/>
      <c r="FP3" s="275"/>
      <c r="FQ3" s="275"/>
      <c r="FR3" s="275"/>
      <c r="FS3" s="275"/>
      <c r="FT3" s="275"/>
      <c r="FU3" s="275"/>
      <c r="FV3" s="275"/>
      <c r="FW3" s="275"/>
      <c r="FX3" s="275"/>
      <c r="FY3" s="275"/>
      <c r="FZ3" s="275"/>
      <c r="GA3" s="275"/>
      <c r="GB3" s="275"/>
      <c r="GC3" s="275"/>
      <c r="GD3" s="275"/>
      <c r="GE3" s="275"/>
      <c r="GF3" s="275"/>
      <c r="GG3" s="275"/>
      <c r="GH3" s="275"/>
      <c r="GI3" s="275"/>
      <c r="GJ3" s="275"/>
      <c r="GK3" s="275"/>
      <c r="GL3" s="275"/>
      <c r="GM3" s="275"/>
      <c r="GN3" s="275"/>
      <c r="GO3" s="275"/>
      <c r="GP3" s="275"/>
      <c r="GQ3" s="275"/>
      <c r="GR3" s="275"/>
      <c r="GS3" s="275"/>
      <c r="GT3" s="275"/>
      <c r="GU3" s="275"/>
      <c r="GV3" s="275"/>
      <c r="GW3" s="275"/>
      <c r="GX3" s="275"/>
      <c r="GY3" s="275"/>
      <c r="GZ3" s="275"/>
      <c r="HA3" s="275"/>
      <c r="HB3" s="275"/>
      <c r="HC3" s="275"/>
      <c r="HD3" s="275"/>
      <c r="HE3" s="275"/>
      <c r="HF3" s="275"/>
      <c r="HG3" s="275"/>
      <c r="HH3" s="275"/>
      <c r="HI3" s="275"/>
      <c r="HJ3" s="275"/>
      <c r="HK3" s="275"/>
      <c r="HL3" s="275"/>
      <c r="HM3" s="275"/>
      <c r="HN3" s="275"/>
      <c r="HO3" s="275"/>
      <c r="HP3" s="275"/>
      <c r="HQ3" s="275"/>
      <c r="HR3" s="275"/>
      <c r="HS3" s="275"/>
      <c r="HT3" s="275"/>
      <c r="HU3" s="275"/>
      <c r="HV3" s="275"/>
      <c r="HW3" s="275"/>
      <c r="HX3" s="275"/>
      <c r="HY3" s="275"/>
      <c r="HZ3" s="275"/>
      <c r="IA3" s="275"/>
      <c r="IB3" s="275"/>
      <c r="IC3" s="275"/>
      <c r="ID3" s="275"/>
      <c r="IE3" s="275"/>
      <c r="IF3" s="275"/>
      <c r="IG3" s="275"/>
      <c r="IH3" s="275"/>
      <c r="II3" s="275"/>
      <c r="IJ3" s="275"/>
      <c r="IK3" s="275"/>
      <c r="IL3" s="275"/>
      <c r="IM3" s="275"/>
    </row>
    <row r="4" s="81" customFormat="1" ht="23.1" customHeight="1" spans="1:247">
      <c r="A4" s="252" t="s">
        <v>318</v>
      </c>
      <c r="B4" s="268" t="s">
        <v>92</v>
      </c>
      <c r="C4" s="268" t="s">
        <v>259</v>
      </c>
      <c r="D4" s="268" t="s">
        <v>319</v>
      </c>
      <c r="E4" s="268" t="s">
        <v>320</v>
      </c>
      <c r="F4" s="268" t="s">
        <v>321</v>
      </c>
      <c r="G4" s="269" t="s">
        <v>322</v>
      </c>
      <c r="H4" s="269" t="s">
        <v>93</v>
      </c>
      <c r="I4" s="236" t="s">
        <v>94</v>
      </c>
      <c r="J4" s="236"/>
      <c r="K4" s="236"/>
      <c r="L4" s="279" t="s">
        <v>95</v>
      </c>
      <c r="M4" s="230" t="s">
        <v>96</v>
      </c>
      <c r="N4" s="230" t="s">
        <v>97</v>
      </c>
      <c r="O4" s="230"/>
      <c r="P4" s="268" t="s">
        <v>98</v>
      </c>
      <c r="Q4" s="268" t="s">
        <v>99</v>
      </c>
      <c r="R4" s="281" t="s">
        <v>100</v>
      </c>
      <c r="S4" s="234" t="s">
        <v>101</v>
      </c>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275"/>
      <c r="CS4" s="275"/>
      <c r="CT4" s="275"/>
      <c r="CU4" s="275"/>
      <c r="CV4" s="275"/>
      <c r="CW4" s="275"/>
      <c r="CX4" s="275"/>
      <c r="CY4" s="275"/>
      <c r="CZ4" s="275"/>
      <c r="DA4" s="275"/>
      <c r="DB4" s="275"/>
      <c r="DC4" s="275"/>
      <c r="DD4" s="275"/>
      <c r="DE4" s="275"/>
      <c r="DF4" s="275"/>
      <c r="DG4" s="275"/>
      <c r="DH4" s="275"/>
      <c r="DI4" s="275"/>
      <c r="DJ4" s="275"/>
      <c r="DK4" s="275"/>
      <c r="DL4" s="275"/>
      <c r="DM4" s="275"/>
      <c r="DN4" s="275"/>
      <c r="DO4" s="275"/>
      <c r="DP4" s="275"/>
      <c r="DQ4" s="275"/>
      <c r="DR4" s="275"/>
      <c r="DS4" s="275"/>
      <c r="DT4" s="275"/>
      <c r="DU4" s="275"/>
      <c r="DV4" s="275"/>
      <c r="DW4" s="275"/>
      <c r="DX4" s="275"/>
      <c r="DY4" s="275"/>
      <c r="DZ4" s="275"/>
      <c r="EA4" s="275"/>
      <c r="EB4" s="275"/>
      <c r="EC4" s="275"/>
      <c r="ED4" s="275"/>
      <c r="EE4" s="275"/>
      <c r="EF4" s="275"/>
      <c r="EG4" s="275"/>
      <c r="EH4" s="275"/>
      <c r="EI4" s="275"/>
      <c r="EJ4" s="275"/>
      <c r="EK4" s="275"/>
      <c r="EL4" s="275"/>
      <c r="EM4" s="275"/>
      <c r="EN4" s="275"/>
      <c r="EO4" s="275"/>
      <c r="EP4" s="275"/>
      <c r="EQ4" s="275"/>
      <c r="ER4" s="275"/>
      <c r="ES4" s="275"/>
      <c r="ET4" s="275"/>
      <c r="EU4" s="275"/>
      <c r="EV4" s="275"/>
      <c r="EW4" s="275"/>
      <c r="EX4" s="275"/>
      <c r="EY4" s="275"/>
      <c r="EZ4" s="275"/>
      <c r="FA4" s="275"/>
      <c r="FB4" s="275"/>
      <c r="FC4" s="275"/>
      <c r="FD4" s="275"/>
      <c r="FE4" s="275"/>
      <c r="FF4" s="275"/>
      <c r="FG4" s="275"/>
      <c r="FH4" s="275"/>
      <c r="FI4" s="275"/>
      <c r="FJ4" s="275"/>
      <c r="FK4" s="275"/>
      <c r="FL4" s="275"/>
      <c r="FM4" s="275"/>
      <c r="FN4" s="275"/>
      <c r="FO4" s="275"/>
      <c r="FP4" s="275"/>
      <c r="FQ4" s="275"/>
      <c r="FR4" s="275"/>
      <c r="FS4" s="275"/>
      <c r="FT4" s="275"/>
      <c r="FU4" s="275"/>
      <c r="FV4" s="275"/>
      <c r="FW4" s="275"/>
      <c r="FX4" s="275"/>
      <c r="FY4" s="275"/>
      <c r="FZ4" s="275"/>
      <c r="GA4" s="275"/>
      <c r="GB4" s="275"/>
      <c r="GC4" s="275"/>
      <c r="GD4" s="275"/>
      <c r="GE4" s="275"/>
      <c r="GF4" s="275"/>
      <c r="GG4" s="275"/>
      <c r="GH4" s="275"/>
      <c r="GI4" s="275"/>
      <c r="GJ4" s="275"/>
      <c r="GK4" s="275"/>
      <c r="GL4" s="275"/>
      <c r="GM4" s="275"/>
      <c r="GN4" s="275"/>
      <c r="GO4" s="275"/>
      <c r="GP4" s="275"/>
      <c r="GQ4" s="275"/>
      <c r="GR4" s="275"/>
      <c r="GS4" s="275"/>
      <c r="GT4" s="275"/>
      <c r="GU4" s="275"/>
      <c r="GV4" s="275"/>
      <c r="GW4" s="275"/>
      <c r="GX4" s="275"/>
      <c r="GY4" s="275"/>
      <c r="GZ4" s="275"/>
      <c r="HA4" s="275"/>
      <c r="HB4" s="275"/>
      <c r="HC4" s="275"/>
      <c r="HD4" s="275"/>
      <c r="HE4" s="275"/>
      <c r="HF4" s="275"/>
      <c r="HG4" s="275"/>
      <c r="HH4" s="275"/>
      <c r="HI4" s="275"/>
      <c r="HJ4" s="275"/>
      <c r="HK4" s="275"/>
      <c r="HL4" s="275"/>
      <c r="HM4" s="275"/>
      <c r="HN4" s="275"/>
      <c r="HO4" s="275"/>
      <c r="HP4" s="275"/>
      <c r="HQ4" s="275"/>
      <c r="HR4" s="275"/>
      <c r="HS4" s="275"/>
      <c r="HT4" s="275"/>
      <c r="HU4" s="275"/>
      <c r="HV4" s="275"/>
      <c r="HW4" s="275"/>
      <c r="HX4" s="275"/>
      <c r="HY4" s="275"/>
      <c r="HZ4" s="275"/>
      <c r="IA4" s="275"/>
      <c r="IB4" s="275"/>
      <c r="IC4" s="275"/>
      <c r="ID4" s="275"/>
      <c r="IE4" s="275"/>
      <c r="IF4" s="275"/>
      <c r="IG4" s="275"/>
      <c r="IH4" s="275"/>
      <c r="II4" s="275"/>
      <c r="IJ4" s="275"/>
      <c r="IK4" s="275"/>
      <c r="IL4" s="275"/>
      <c r="IM4" s="275"/>
    </row>
    <row r="5" s="81" customFormat="1" ht="23.1" customHeight="1" spans="1:247">
      <c r="A5" s="252"/>
      <c r="B5" s="268"/>
      <c r="C5" s="268"/>
      <c r="D5" s="268"/>
      <c r="E5" s="268"/>
      <c r="F5" s="268"/>
      <c r="G5" s="269"/>
      <c r="H5" s="268"/>
      <c r="I5" s="234" t="s">
        <v>121</v>
      </c>
      <c r="J5" s="280" t="s">
        <v>103</v>
      </c>
      <c r="K5" s="281" t="s">
        <v>104</v>
      </c>
      <c r="L5" s="230"/>
      <c r="M5" s="230"/>
      <c r="N5" s="230"/>
      <c r="O5" s="230"/>
      <c r="P5" s="268"/>
      <c r="Q5" s="268"/>
      <c r="R5" s="268"/>
      <c r="S5" s="230"/>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5"/>
      <c r="CU5" s="275"/>
      <c r="CV5" s="275"/>
      <c r="CW5" s="275"/>
      <c r="CX5" s="275"/>
      <c r="CY5" s="275"/>
      <c r="CZ5" s="275"/>
      <c r="DA5" s="275"/>
      <c r="DB5" s="275"/>
      <c r="DC5" s="275"/>
      <c r="DD5" s="275"/>
      <c r="DE5" s="275"/>
      <c r="DF5" s="275"/>
      <c r="DG5" s="275"/>
      <c r="DH5" s="275"/>
      <c r="DI5" s="275"/>
      <c r="DJ5" s="275"/>
      <c r="DK5" s="275"/>
      <c r="DL5" s="275"/>
      <c r="DM5" s="275"/>
      <c r="DN5" s="275"/>
      <c r="DO5" s="275"/>
      <c r="DP5" s="275"/>
      <c r="DQ5" s="275"/>
      <c r="DR5" s="275"/>
      <c r="DS5" s="275"/>
      <c r="DT5" s="275"/>
      <c r="DU5" s="275"/>
      <c r="DV5" s="275"/>
      <c r="DW5" s="275"/>
      <c r="DX5" s="275"/>
      <c r="DY5" s="275"/>
      <c r="DZ5" s="275"/>
      <c r="EA5" s="275"/>
      <c r="EB5" s="275"/>
      <c r="EC5" s="275"/>
      <c r="ED5" s="275"/>
      <c r="EE5" s="275"/>
      <c r="EF5" s="275"/>
      <c r="EG5" s="275"/>
      <c r="EH5" s="275"/>
      <c r="EI5" s="275"/>
      <c r="EJ5" s="275"/>
      <c r="EK5" s="275"/>
      <c r="EL5" s="275"/>
      <c r="EM5" s="275"/>
      <c r="EN5" s="275"/>
      <c r="EO5" s="275"/>
      <c r="EP5" s="275"/>
      <c r="EQ5" s="275"/>
      <c r="ER5" s="275"/>
      <c r="ES5" s="275"/>
      <c r="ET5" s="275"/>
      <c r="EU5" s="275"/>
      <c r="EV5" s="275"/>
      <c r="EW5" s="275"/>
      <c r="EX5" s="275"/>
      <c r="EY5" s="275"/>
      <c r="EZ5" s="275"/>
      <c r="FA5" s="275"/>
      <c r="FB5" s="275"/>
      <c r="FC5" s="275"/>
      <c r="FD5" s="275"/>
      <c r="FE5" s="275"/>
      <c r="FF5" s="275"/>
      <c r="FG5" s="275"/>
      <c r="FH5" s="275"/>
      <c r="FI5" s="275"/>
      <c r="FJ5" s="275"/>
      <c r="FK5" s="275"/>
      <c r="FL5" s="275"/>
      <c r="FM5" s="275"/>
      <c r="FN5" s="275"/>
      <c r="FO5" s="275"/>
      <c r="FP5" s="275"/>
      <c r="FQ5" s="275"/>
      <c r="FR5" s="275"/>
      <c r="FS5" s="275"/>
      <c r="FT5" s="275"/>
      <c r="FU5" s="275"/>
      <c r="FV5" s="275"/>
      <c r="FW5" s="275"/>
      <c r="FX5" s="275"/>
      <c r="FY5" s="275"/>
      <c r="FZ5" s="275"/>
      <c r="GA5" s="275"/>
      <c r="GB5" s="275"/>
      <c r="GC5" s="275"/>
      <c r="GD5" s="275"/>
      <c r="GE5" s="275"/>
      <c r="GF5" s="275"/>
      <c r="GG5" s="275"/>
      <c r="GH5" s="275"/>
      <c r="GI5" s="275"/>
      <c r="GJ5" s="275"/>
      <c r="GK5" s="275"/>
      <c r="GL5" s="275"/>
      <c r="GM5" s="275"/>
      <c r="GN5" s="275"/>
      <c r="GO5" s="275"/>
      <c r="GP5" s="275"/>
      <c r="GQ5" s="275"/>
      <c r="GR5" s="275"/>
      <c r="GS5" s="275"/>
      <c r="GT5" s="275"/>
      <c r="GU5" s="275"/>
      <c r="GV5" s="275"/>
      <c r="GW5" s="275"/>
      <c r="GX5" s="275"/>
      <c r="GY5" s="275"/>
      <c r="GZ5" s="275"/>
      <c r="HA5" s="275"/>
      <c r="HB5" s="275"/>
      <c r="HC5" s="275"/>
      <c r="HD5" s="275"/>
      <c r="HE5" s="275"/>
      <c r="HF5" s="275"/>
      <c r="HG5" s="275"/>
      <c r="HH5" s="275"/>
      <c r="HI5" s="275"/>
      <c r="HJ5" s="275"/>
      <c r="HK5" s="275"/>
      <c r="HL5" s="275"/>
      <c r="HM5" s="275"/>
      <c r="HN5" s="275"/>
      <c r="HO5" s="275"/>
      <c r="HP5" s="275"/>
      <c r="HQ5" s="275"/>
      <c r="HR5" s="275"/>
      <c r="HS5" s="275"/>
      <c r="HT5" s="275"/>
      <c r="HU5" s="275"/>
      <c r="HV5" s="275"/>
      <c r="HW5" s="275"/>
      <c r="HX5" s="275"/>
      <c r="HY5" s="275"/>
      <c r="HZ5" s="275"/>
      <c r="IA5" s="275"/>
      <c r="IB5" s="275"/>
      <c r="IC5" s="275"/>
      <c r="ID5" s="275"/>
      <c r="IE5" s="275"/>
      <c r="IF5" s="275"/>
      <c r="IG5" s="275"/>
      <c r="IH5" s="275"/>
      <c r="II5" s="275"/>
      <c r="IJ5" s="275"/>
      <c r="IK5" s="275"/>
      <c r="IL5" s="275"/>
      <c r="IM5" s="275"/>
    </row>
    <row r="6" s="81" customFormat="1" ht="19.5" customHeight="1" spans="1:247">
      <c r="A6" s="252"/>
      <c r="B6" s="268"/>
      <c r="C6" s="268"/>
      <c r="D6" s="268"/>
      <c r="E6" s="268"/>
      <c r="F6" s="268"/>
      <c r="G6" s="269"/>
      <c r="H6" s="268"/>
      <c r="I6" s="230"/>
      <c r="J6" s="269"/>
      <c r="K6" s="268"/>
      <c r="L6" s="230"/>
      <c r="M6" s="230"/>
      <c r="N6" s="230" t="s">
        <v>105</v>
      </c>
      <c r="O6" s="230" t="s">
        <v>106</v>
      </c>
      <c r="P6" s="268"/>
      <c r="Q6" s="268"/>
      <c r="R6" s="268"/>
      <c r="S6" s="230"/>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c r="CN6" s="275"/>
      <c r="CO6" s="275"/>
      <c r="CP6" s="275"/>
      <c r="CQ6" s="275"/>
      <c r="CR6" s="275"/>
      <c r="CS6" s="275"/>
      <c r="CT6" s="275"/>
      <c r="CU6" s="275"/>
      <c r="CV6" s="275"/>
      <c r="CW6" s="275"/>
      <c r="CX6" s="275"/>
      <c r="CY6" s="275"/>
      <c r="CZ6" s="275"/>
      <c r="DA6" s="275"/>
      <c r="DB6" s="275"/>
      <c r="DC6" s="275"/>
      <c r="DD6" s="275"/>
      <c r="DE6" s="275"/>
      <c r="DF6" s="275"/>
      <c r="DG6" s="275"/>
      <c r="DH6" s="275"/>
      <c r="DI6" s="275"/>
      <c r="DJ6" s="275"/>
      <c r="DK6" s="275"/>
      <c r="DL6" s="275"/>
      <c r="DM6" s="275"/>
      <c r="DN6" s="275"/>
      <c r="DO6" s="275"/>
      <c r="DP6" s="275"/>
      <c r="DQ6" s="275"/>
      <c r="DR6" s="275"/>
      <c r="DS6" s="275"/>
      <c r="DT6" s="275"/>
      <c r="DU6" s="275"/>
      <c r="DV6" s="275"/>
      <c r="DW6" s="275"/>
      <c r="DX6" s="275"/>
      <c r="DY6" s="275"/>
      <c r="DZ6" s="275"/>
      <c r="EA6" s="275"/>
      <c r="EB6" s="275"/>
      <c r="EC6" s="275"/>
      <c r="ED6" s="275"/>
      <c r="EE6" s="275"/>
      <c r="EF6" s="275"/>
      <c r="EG6" s="275"/>
      <c r="EH6" s="275"/>
      <c r="EI6" s="275"/>
      <c r="EJ6" s="275"/>
      <c r="EK6" s="275"/>
      <c r="EL6" s="275"/>
      <c r="EM6" s="275"/>
      <c r="EN6" s="275"/>
      <c r="EO6" s="275"/>
      <c r="EP6" s="275"/>
      <c r="EQ6" s="275"/>
      <c r="ER6" s="275"/>
      <c r="ES6" s="275"/>
      <c r="ET6" s="275"/>
      <c r="EU6" s="275"/>
      <c r="EV6" s="275"/>
      <c r="EW6" s="275"/>
      <c r="EX6" s="275"/>
      <c r="EY6" s="275"/>
      <c r="EZ6" s="275"/>
      <c r="FA6" s="275"/>
      <c r="FB6" s="275"/>
      <c r="FC6" s="275"/>
      <c r="FD6" s="275"/>
      <c r="FE6" s="275"/>
      <c r="FF6" s="275"/>
      <c r="FG6" s="275"/>
      <c r="FH6" s="275"/>
      <c r="FI6" s="275"/>
      <c r="FJ6" s="275"/>
      <c r="FK6" s="275"/>
      <c r="FL6" s="275"/>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275"/>
      <c r="GL6" s="275"/>
      <c r="GM6" s="275"/>
      <c r="GN6" s="275"/>
      <c r="GO6" s="275"/>
      <c r="GP6" s="275"/>
      <c r="GQ6" s="275"/>
      <c r="GR6" s="275"/>
      <c r="GS6" s="275"/>
      <c r="GT6" s="275"/>
      <c r="GU6" s="275"/>
      <c r="GV6" s="275"/>
      <c r="GW6" s="275"/>
      <c r="GX6" s="275"/>
      <c r="GY6" s="275"/>
      <c r="GZ6" s="275"/>
      <c r="HA6" s="275"/>
      <c r="HB6" s="275"/>
      <c r="HC6" s="275"/>
      <c r="HD6" s="275"/>
      <c r="HE6" s="275"/>
      <c r="HF6" s="275"/>
      <c r="HG6" s="275"/>
      <c r="HH6" s="275"/>
      <c r="HI6" s="275"/>
      <c r="HJ6" s="275"/>
      <c r="HK6" s="275"/>
      <c r="HL6" s="275"/>
      <c r="HM6" s="275"/>
      <c r="HN6" s="275"/>
      <c r="HO6" s="275"/>
      <c r="HP6" s="275"/>
      <c r="HQ6" s="275"/>
      <c r="HR6" s="275"/>
      <c r="HS6" s="275"/>
      <c r="HT6" s="275"/>
      <c r="HU6" s="275"/>
      <c r="HV6" s="275"/>
      <c r="HW6" s="275"/>
      <c r="HX6" s="275"/>
      <c r="HY6" s="275"/>
      <c r="HZ6" s="275"/>
      <c r="IA6" s="275"/>
      <c r="IB6" s="275"/>
      <c r="IC6" s="275"/>
      <c r="ID6" s="275"/>
      <c r="IE6" s="275"/>
      <c r="IF6" s="275"/>
      <c r="IG6" s="275"/>
      <c r="IH6" s="275"/>
      <c r="II6" s="275"/>
      <c r="IJ6" s="275"/>
      <c r="IK6" s="275"/>
      <c r="IL6" s="275"/>
      <c r="IM6" s="275"/>
    </row>
    <row r="7" s="81" customFormat="1" ht="39.75" customHeight="1" spans="1:247">
      <c r="A7" s="252"/>
      <c r="B7" s="268"/>
      <c r="C7" s="268"/>
      <c r="D7" s="268"/>
      <c r="E7" s="268"/>
      <c r="F7" s="268"/>
      <c r="G7" s="269"/>
      <c r="H7" s="268"/>
      <c r="I7" s="230"/>
      <c r="J7" s="269"/>
      <c r="K7" s="268"/>
      <c r="L7" s="230"/>
      <c r="M7" s="230"/>
      <c r="N7" s="230"/>
      <c r="O7" s="230"/>
      <c r="P7" s="268"/>
      <c r="Q7" s="268"/>
      <c r="R7" s="268"/>
      <c r="S7" s="230"/>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275"/>
      <c r="CG7" s="275"/>
      <c r="CH7" s="275"/>
      <c r="CI7" s="275"/>
      <c r="CJ7" s="275"/>
      <c r="CK7" s="275"/>
      <c r="CL7" s="275"/>
      <c r="CM7" s="275"/>
      <c r="CN7" s="275"/>
      <c r="CO7" s="275"/>
      <c r="CP7" s="275"/>
      <c r="CQ7" s="275"/>
      <c r="CR7" s="275"/>
      <c r="CS7" s="275"/>
      <c r="CT7" s="275"/>
      <c r="CU7" s="275"/>
      <c r="CV7" s="275"/>
      <c r="CW7" s="275"/>
      <c r="CX7" s="275"/>
      <c r="CY7" s="275"/>
      <c r="CZ7" s="275"/>
      <c r="DA7" s="275"/>
      <c r="DB7" s="275"/>
      <c r="DC7" s="275"/>
      <c r="DD7" s="275"/>
      <c r="DE7" s="275"/>
      <c r="DF7" s="275"/>
      <c r="DG7" s="275"/>
      <c r="DH7" s="275"/>
      <c r="DI7" s="275"/>
      <c r="DJ7" s="275"/>
      <c r="DK7" s="275"/>
      <c r="DL7" s="275"/>
      <c r="DM7" s="275"/>
      <c r="DN7" s="275"/>
      <c r="DO7" s="275"/>
      <c r="DP7" s="275"/>
      <c r="DQ7" s="275"/>
      <c r="DR7" s="275"/>
      <c r="DS7" s="275"/>
      <c r="DT7" s="275"/>
      <c r="DU7" s="275"/>
      <c r="DV7" s="275"/>
      <c r="DW7" s="275"/>
      <c r="DX7" s="275"/>
      <c r="DY7" s="275"/>
      <c r="DZ7" s="275"/>
      <c r="EA7" s="275"/>
      <c r="EB7" s="275"/>
      <c r="EC7" s="275"/>
      <c r="ED7" s="275"/>
      <c r="EE7" s="275"/>
      <c r="EF7" s="275"/>
      <c r="EG7" s="275"/>
      <c r="EH7" s="275"/>
      <c r="EI7" s="275"/>
      <c r="EJ7" s="275"/>
      <c r="EK7" s="275"/>
      <c r="EL7" s="275"/>
      <c r="EM7" s="275"/>
      <c r="EN7" s="275"/>
      <c r="EO7" s="275"/>
      <c r="EP7" s="275"/>
      <c r="EQ7" s="275"/>
      <c r="ER7" s="275"/>
      <c r="ES7" s="275"/>
      <c r="ET7" s="275"/>
      <c r="EU7" s="275"/>
      <c r="EV7" s="275"/>
      <c r="EW7" s="275"/>
      <c r="EX7" s="275"/>
      <c r="EY7" s="275"/>
      <c r="EZ7" s="275"/>
      <c r="FA7" s="275"/>
      <c r="FB7" s="275"/>
      <c r="FC7" s="275"/>
      <c r="FD7" s="275"/>
      <c r="FE7" s="275"/>
      <c r="FF7" s="275"/>
      <c r="FG7" s="275"/>
      <c r="FH7" s="275"/>
      <c r="FI7" s="275"/>
      <c r="FJ7" s="275"/>
      <c r="FK7" s="275"/>
      <c r="FL7" s="275"/>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275"/>
      <c r="GL7" s="275"/>
      <c r="GM7" s="275"/>
      <c r="GN7" s="275"/>
      <c r="GO7" s="275"/>
      <c r="GP7" s="275"/>
      <c r="GQ7" s="275"/>
      <c r="GR7" s="275"/>
      <c r="GS7" s="275"/>
      <c r="GT7" s="275"/>
      <c r="GU7" s="275"/>
      <c r="GV7" s="275"/>
      <c r="GW7" s="275"/>
      <c r="GX7" s="275"/>
      <c r="GY7" s="275"/>
      <c r="GZ7" s="275"/>
      <c r="HA7" s="275"/>
      <c r="HB7" s="275"/>
      <c r="HC7" s="275"/>
      <c r="HD7" s="275"/>
      <c r="HE7" s="275"/>
      <c r="HF7" s="275"/>
      <c r="HG7" s="275"/>
      <c r="HH7" s="275"/>
      <c r="HI7" s="275"/>
      <c r="HJ7" s="275"/>
      <c r="HK7" s="275"/>
      <c r="HL7" s="275"/>
      <c r="HM7" s="275"/>
      <c r="HN7" s="275"/>
      <c r="HO7" s="275"/>
      <c r="HP7" s="275"/>
      <c r="HQ7" s="275"/>
      <c r="HR7" s="275"/>
      <c r="HS7" s="275"/>
      <c r="HT7" s="275"/>
      <c r="HU7" s="275"/>
      <c r="HV7" s="275"/>
      <c r="HW7" s="275"/>
      <c r="HX7" s="275"/>
      <c r="HY7" s="275"/>
      <c r="HZ7" s="275"/>
      <c r="IA7" s="275"/>
      <c r="IB7" s="275"/>
      <c r="IC7" s="275"/>
      <c r="ID7" s="275"/>
      <c r="IE7" s="275"/>
      <c r="IF7" s="275"/>
      <c r="IG7" s="275"/>
      <c r="IH7" s="275"/>
      <c r="II7" s="275"/>
      <c r="IJ7" s="275"/>
      <c r="IK7" s="275"/>
      <c r="IL7" s="275"/>
      <c r="IM7" s="275"/>
    </row>
    <row r="8" s="81" customFormat="1" ht="27.75" customHeight="1" spans="1:247">
      <c r="A8" s="270" t="s">
        <v>108</v>
      </c>
      <c r="B8" s="270" t="s">
        <v>109</v>
      </c>
      <c r="C8" s="127"/>
      <c r="D8" s="127"/>
      <c r="E8" s="127"/>
      <c r="F8" s="271">
        <v>5</v>
      </c>
      <c r="G8" s="127"/>
      <c r="H8" s="271">
        <v>5151000</v>
      </c>
      <c r="I8" s="271">
        <v>5151000</v>
      </c>
      <c r="J8" s="271">
        <v>5151000</v>
      </c>
      <c r="K8" s="271"/>
      <c r="L8" s="271"/>
      <c r="M8" s="271"/>
      <c r="N8" s="271"/>
      <c r="O8" s="167"/>
      <c r="P8" s="167"/>
      <c r="Q8" s="167"/>
      <c r="R8" s="167"/>
      <c r="S8" s="167"/>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5"/>
      <c r="CP8" s="275"/>
      <c r="CQ8" s="275"/>
      <c r="CR8" s="275"/>
      <c r="CS8" s="275"/>
      <c r="CT8" s="275"/>
      <c r="CU8" s="275"/>
      <c r="CV8" s="275"/>
      <c r="CW8" s="275"/>
      <c r="CX8" s="275"/>
      <c r="CY8" s="275"/>
      <c r="CZ8" s="275"/>
      <c r="DA8" s="275"/>
      <c r="DB8" s="275"/>
      <c r="DC8" s="275"/>
      <c r="DD8" s="275"/>
      <c r="DE8" s="275"/>
      <c r="DF8" s="275"/>
      <c r="DG8" s="275"/>
      <c r="DH8" s="275"/>
      <c r="DI8" s="275"/>
      <c r="DJ8" s="275"/>
      <c r="DK8" s="275"/>
      <c r="DL8" s="275"/>
      <c r="DM8" s="275"/>
      <c r="DN8" s="275"/>
      <c r="DO8" s="275"/>
      <c r="DP8" s="275"/>
      <c r="DQ8" s="275"/>
      <c r="DR8" s="275"/>
      <c r="DS8" s="275"/>
      <c r="DT8" s="275"/>
      <c r="DU8" s="275"/>
      <c r="DV8" s="275"/>
      <c r="DW8" s="275"/>
      <c r="DX8" s="275"/>
      <c r="DY8" s="275"/>
      <c r="DZ8" s="275"/>
      <c r="EA8" s="275"/>
      <c r="EB8" s="275"/>
      <c r="EC8" s="275"/>
      <c r="ED8" s="275"/>
      <c r="EE8" s="275"/>
      <c r="EF8" s="275"/>
      <c r="EG8" s="275"/>
      <c r="EH8" s="275"/>
      <c r="EI8" s="275"/>
      <c r="EJ8" s="275"/>
      <c r="EK8" s="275"/>
      <c r="EL8" s="275"/>
      <c r="EM8" s="275"/>
      <c r="EN8" s="275"/>
      <c r="EO8" s="275"/>
      <c r="EP8" s="275"/>
      <c r="EQ8" s="275"/>
      <c r="ER8" s="275"/>
      <c r="ES8" s="275"/>
      <c r="ET8" s="275"/>
      <c r="EU8" s="275"/>
      <c r="EV8" s="275"/>
      <c r="EW8" s="275"/>
      <c r="EX8" s="275"/>
      <c r="EY8" s="275"/>
      <c r="EZ8" s="275"/>
      <c r="FA8" s="275"/>
      <c r="FB8" s="275"/>
      <c r="FC8" s="275"/>
      <c r="FD8" s="275"/>
      <c r="FE8" s="275"/>
      <c r="FF8" s="275"/>
      <c r="FG8" s="275"/>
      <c r="FH8" s="275"/>
      <c r="FI8" s="275"/>
      <c r="FJ8" s="275"/>
      <c r="FK8" s="275"/>
      <c r="FL8" s="275"/>
      <c r="FM8" s="275"/>
      <c r="FN8" s="275"/>
      <c r="FO8" s="275"/>
      <c r="FP8" s="275"/>
      <c r="FQ8" s="275"/>
      <c r="FR8" s="275"/>
      <c r="FS8" s="275"/>
      <c r="FT8" s="275"/>
      <c r="FU8" s="275"/>
      <c r="FV8" s="275"/>
      <c r="FW8" s="275"/>
      <c r="FX8" s="275"/>
      <c r="FY8" s="275"/>
      <c r="FZ8" s="275"/>
      <c r="GA8" s="275"/>
      <c r="GB8" s="275"/>
      <c r="GC8" s="275"/>
      <c r="GD8" s="275"/>
      <c r="GE8" s="275"/>
      <c r="GF8" s="275"/>
      <c r="GG8" s="275"/>
      <c r="GH8" s="275"/>
      <c r="GI8" s="275"/>
      <c r="GJ8" s="275"/>
      <c r="GK8" s="275"/>
      <c r="GL8" s="275"/>
      <c r="GM8" s="275"/>
      <c r="GN8" s="275"/>
      <c r="GO8" s="275"/>
      <c r="GP8" s="275"/>
      <c r="GQ8" s="275"/>
      <c r="GR8" s="275"/>
      <c r="GS8" s="275"/>
      <c r="GT8" s="275"/>
      <c r="GU8" s="275"/>
      <c r="GV8" s="275"/>
      <c r="GW8" s="275"/>
      <c r="GX8" s="275"/>
      <c r="GY8" s="275"/>
      <c r="GZ8" s="275"/>
      <c r="HA8" s="275"/>
      <c r="HB8" s="275"/>
      <c r="HC8" s="275"/>
      <c r="HD8" s="275"/>
      <c r="HE8" s="275"/>
      <c r="HF8" s="275"/>
      <c r="HG8" s="275"/>
      <c r="HH8" s="275"/>
      <c r="HI8" s="275"/>
      <c r="HJ8" s="275"/>
      <c r="HK8" s="275"/>
      <c r="HL8" s="275"/>
      <c r="HM8" s="275"/>
      <c r="HN8" s="275"/>
      <c r="HO8" s="275"/>
      <c r="HP8" s="275"/>
      <c r="HQ8" s="275"/>
      <c r="HR8" s="275"/>
      <c r="HS8" s="275"/>
      <c r="HT8" s="275"/>
      <c r="HU8" s="275"/>
      <c r="HV8" s="275"/>
      <c r="HW8" s="275"/>
      <c r="HX8" s="275"/>
      <c r="HY8" s="275"/>
      <c r="HZ8" s="275"/>
      <c r="IA8" s="275"/>
      <c r="IB8" s="275"/>
      <c r="IC8" s="275"/>
      <c r="ID8" s="275"/>
      <c r="IE8" s="275"/>
      <c r="IF8" s="275"/>
      <c r="IG8" s="275"/>
      <c r="IH8" s="275"/>
      <c r="II8" s="275"/>
      <c r="IJ8" s="275"/>
      <c r="IK8" s="275"/>
      <c r="IL8" s="275"/>
      <c r="IM8" s="275"/>
    </row>
    <row r="9" s="81" customFormat="1" ht="27.75" customHeight="1" spans="1:19">
      <c r="A9" s="270" t="s">
        <v>110</v>
      </c>
      <c r="B9" s="127" t="s">
        <v>111</v>
      </c>
      <c r="C9" s="127"/>
      <c r="D9" s="127"/>
      <c r="E9" s="127"/>
      <c r="F9" s="271">
        <v>5</v>
      </c>
      <c r="G9" s="127"/>
      <c r="H9" s="271">
        <v>52000</v>
      </c>
      <c r="I9" s="271">
        <v>52000</v>
      </c>
      <c r="J9" s="271">
        <v>52000</v>
      </c>
      <c r="K9" s="271"/>
      <c r="L9" s="271"/>
      <c r="M9" s="271"/>
      <c r="N9" s="271"/>
      <c r="O9" s="167"/>
      <c r="P9" s="167"/>
      <c r="Q9" s="167"/>
      <c r="R9" s="167"/>
      <c r="S9" s="167"/>
    </row>
    <row r="10" s="81" customFormat="1" ht="27.75" customHeight="1" spans="1:247">
      <c r="A10" s="270" t="s">
        <v>122</v>
      </c>
      <c r="B10" s="127" t="s">
        <v>323</v>
      </c>
      <c r="C10" s="127" t="s">
        <v>324</v>
      </c>
      <c r="D10" s="127" t="s">
        <v>325</v>
      </c>
      <c r="E10" s="127"/>
      <c r="F10" s="271">
        <v>0</v>
      </c>
      <c r="G10" s="127"/>
      <c r="H10" s="271">
        <v>15000</v>
      </c>
      <c r="I10" s="271">
        <v>15000</v>
      </c>
      <c r="J10" s="271">
        <v>15000</v>
      </c>
      <c r="K10" s="271"/>
      <c r="L10" s="271"/>
      <c r="M10" s="271"/>
      <c r="N10" s="271"/>
      <c r="O10" s="167"/>
      <c r="P10" s="167"/>
      <c r="Q10" s="167"/>
      <c r="R10" s="167"/>
      <c r="S10" s="167"/>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c r="AZ10" s="275"/>
      <c r="BA10" s="275"/>
      <c r="BB10" s="275"/>
      <c r="BC10" s="275"/>
      <c r="BD10" s="275"/>
      <c r="BE10" s="275"/>
      <c r="BF10" s="275"/>
      <c r="BG10" s="275"/>
      <c r="BH10" s="275"/>
      <c r="BI10" s="275"/>
      <c r="BJ10" s="275"/>
      <c r="BK10" s="275"/>
      <c r="BL10" s="275"/>
      <c r="BM10" s="275"/>
      <c r="BN10" s="275"/>
      <c r="BO10" s="275"/>
      <c r="BP10" s="275"/>
      <c r="BQ10" s="275"/>
      <c r="BR10" s="275"/>
      <c r="BS10" s="275"/>
      <c r="BT10" s="275"/>
      <c r="BU10" s="275"/>
      <c r="BV10" s="275"/>
      <c r="BW10" s="275"/>
      <c r="BX10" s="275"/>
      <c r="BY10" s="275"/>
      <c r="BZ10" s="275"/>
      <c r="CA10" s="275"/>
      <c r="CB10" s="275"/>
      <c r="CC10" s="275"/>
      <c r="CD10" s="275"/>
      <c r="CE10" s="275"/>
      <c r="CF10" s="275"/>
      <c r="CG10" s="275"/>
      <c r="CH10" s="275"/>
      <c r="CI10" s="275"/>
      <c r="CJ10" s="275"/>
      <c r="CK10" s="275"/>
      <c r="CL10" s="275"/>
      <c r="CM10" s="275"/>
      <c r="CN10" s="275"/>
      <c r="CO10" s="275"/>
      <c r="CP10" s="275"/>
      <c r="CQ10" s="275"/>
      <c r="CR10" s="275"/>
      <c r="CS10" s="275"/>
      <c r="CT10" s="275"/>
      <c r="CU10" s="275"/>
      <c r="CV10" s="275"/>
      <c r="CW10" s="275"/>
      <c r="CX10" s="275"/>
      <c r="CY10" s="275"/>
      <c r="CZ10" s="275"/>
      <c r="DA10" s="275"/>
      <c r="DB10" s="275"/>
      <c r="DC10" s="275"/>
      <c r="DD10" s="275"/>
      <c r="DE10" s="275"/>
      <c r="DF10" s="275"/>
      <c r="DG10" s="275"/>
      <c r="DH10" s="275"/>
      <c r="DI10" s="275"/>
      <c r="DJ10" s="275"/>
      <c r="DK10" s="275"/>
      <c r="DL10" s="275"/>
      <c r="DM10" s="275"/>
      <c r="DN10" s="275"/>
      <c r="DO10" s="275"/>
      <c r="DP10" s="275"/>
      <c r="DQ10" s="275"/>
      <c r="DR10" s="275"/>
      <c r="DS10" s="275"/>
      <c r="DT10" s="275"/>
      <c r="DU10" s="275"/>
      <c r="DV10" s="275"/>
      <c r="DW10" s="275"/>
      <c r="DX10" s="275"/>
      <c r="DY10" s="275"/>
      <c r="DZ10" s="275"/>
      <c r="EA10" s="275"/>
      <c r="EB10" s="275"/>
      <c r="EC10" s="275"/>
      <c r="ED10" s="275"/>
      <c r="EE10" s="275"/>
      <c r="EF10" s="275"/>
      <c r="EG10" s="275"/>
      <c r="EH10" s="275"/>
      <c r="EI10" s="275"/>
      <c r="EJ10" s="275"/>
      <c r="EK10" s="275"/>
      <c r="EL10" s="275"/>
      <c r="EM10" s="275"/>
      <c r="EN10" s="275"/>
      <c r="EO10" s="275"/>
      <c r="EP10" s="275"/>
      <c r="EQ10" s="275"/>
      <c r="ER10" s="275"/>
      <c r="ES10" s="275"/>
      <c r="ET10" s="275"/>
      <c r="EU10" s="275"/>
      <c r="EV10" s="275"/>
      <c r="EW10" s="275"/>
      <c r="EX10" s="275"/>
      <c r="EY10" s="275"/>
      <c r="EZ10" s="275"/>
      <c r="FA10" s="275"/>
      <c r="FB10" s="275"/>
      <c r="FC10" s="275"/>
      <c r="FD10" s="275"/>
      <c r="FE10" s="275"/>
      <c r="FF10" s="275"/>
      <c r="FG10" s="275"/>
      <c r="FH10" s="275"/>
      <c r="FI10" s="275"/>
      <c r="FJ10" s="275"/>
      <c r="FK10" s="275"/>
      <c r="FL10" s="275"/>
      <c r="FM10" s="275"/>
      <c r="FN10" s="275"/>
      <c r="FO10" s="275"/>
      <c r="FP10" s="275"/>
      <c r="FQ10" s="275"/>
      <c r="FR10" s="275"/>
      <c r="FS10" s="275"/>
      <c r="FT10" s="275"/>
      <c r="FU10" s="275"/>
      <c r="FV10" s="275"/>
      <c r="FW10" s="275"/>
      <c r="FX10" s="275"/>
      <c r="FY10" s="275"/>
      <c r="FZ10" s="275"/>
      <c r="GA10" s="275"/>
      <c r="GB10" s="275"/>
      <c r="GC10" s="275"/>
      <c r="GD10" s="275"/>
      <c r="GE10" s="275"/>
      <c r="GF10" s="275"/>
      <c r="GG10" s="275"/>
      <c r="GH10" s="275"/>
      <c r="GI10" s="275"/>
      <c r="GJ10" s="275"/>
      <c r="GK10" s="275"/>
      <c r="GL10" s="275"/>
      <c r="GM10" s="275"/>
      <c r="GN10" s="275"/>
      <c r="GO10" s="275"/>
      <c r="GP10" s="275"/>
      <c r="GQ10" s="275"/>
      <c r="GR10" s="275"/>
      <c r="GS10" s="275"/>
      <c r="GT10" s="275"/>
      <c r="GU10" s="275"/>
      <c r="GV10" s="275"/>
      <c r="GW10" s="275"/>
      <c r="GX10" s="275"/>
      <c r="GY10" s="275"/>
      <c r="GZ10" s="275"/>
      <c r="HA10" s="275"/>
      <c r="HB10" s="275"/>
      <c r="HC10" s="275"/>
      <c r="HD10" s="275"/>
      <c r="HE10" s="275"/>
      <c r="HF10" s="275"/>
      <c r="HG10" s="275"/>
      <c r="HH10" s="275"/>
      <c r="HI10" s="275"/>
      <c r="HJ10" s="275"/>
      <c r="HK10" s="275"/>
      <c r="HL10" s="275"/>
      <c r="HM10" s="275"/>
      <c r="HN10" s="275"/>
      <c r="HO10" s="275"/>
      <c r="HP10" s="275"/>
      <c r="HQ10" s="275"/>
      <c r="HR10" s="275"/>
      <c r="HS10" s="275"/>
      <c r="HT10" s="275"/>
      <c r="HU10" s="275"/>
      <c r="HV10" s="275"/>
      <c r="HW10" s="275"/>
      <c r="HX10" s="275"/>
      <c r="HY10" s="275"/>
      <c r="HZ10" s="275"/>
      <c r="IA10" s="275"/>
      <c r="IB10" s="275"/>
      <c r="IC10" s="275"/>
      <c r="ID10" s="275"/>
      <c r="IE10" s="275"/>
      <c r="IF10" s="275"/>
      <c r="IG10" s="275"/>
      <c r="IH10" s="275"/>
      <c r="II10" s="275"/>
      <c r="IJ10" s="275"/>
      <c r="IK10" s="275"/>
      <c r="IL10" s="275"/>
      <c r="IM10" s="275"/>
    </row>
    <row r="11" s="81" customFormat="1" ht="27.75" customHeight="1" spans="1:247">
      <c r="A11" s="270" t="s">
        <v>122</v>
      </c>
      <c r="B11" s="127" t="s">
        <v>323</v>
      </c>
      <c r="C11" s="127" t="s">
        <v>324</v>
      </c>
      <c r="D11" s="127" t="s">
        <v>326</v>
      </c>
      <c r="E11" s="127"/>
      <c r="F11" s="271">
        <v>0</v>
      </c>
      <c r="G11" s="127"/>
      <c r="H11" s="271">
        <v>15000</v>
      </c>
      <c r="I11" s="271">
        <v>15000</v>
      </c>
      <c r="J11" s="271">
        <v>15000</v>
      </c>
      <c r="K11" s="271"/>
      <c r="L11" s="271"/>
      <c r="M11" s="271"/>
      <c r="N11" s="271"/>
      <c r="O11" s="167"/>
      <c r="P11" s="167"/>
      <c r="Q11" s="167"/>
      <c r="R11" s="167"/>
      <c r="S11" s="167"/>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c r="BQ11" s="275"/>
      <c r="BR11" s="275"/>
      <c r="BS11" s="275"/>
      <c r="BT11" s="275"/>
      <c r="BU11" s="275"/>
      <c r="BV11" s="275"/>
      <c r="BW11" s="275"/>
      <c r="BX11" s="275"/>
      <c r="BY11" s="275"/>
      <c r="BZ11" s="275"/>
      <c r="CA11" s="275"/>
      <c r="CB11" s="275"/>
      <c r="CC11" s="275"/>
      <c r="CD11" s="275"/>
      <c r="CE11" s="275"/>
      <c r="CF11" s="275"/>
      <c r="CG11" s="275"/>
      <c r="CH11" s="275"/>
      <c r="CI11" s="275"/>
      <c r="CJ11" s="275"/>
      <c r="CK11" s="275"/>
      <c r="CL11" s="275"/>
      <c r="CM11" s="275"/>
      <c r="CN11" s="275"/>
      <c r="CO11" s="275"/>
      <c r="CP11" s="275"/>
      <c r="CQ11" s="275"/>
      <c r="CR11" s="275"/>
      <c r="CS11" s="275"/>
      <c r="CT11" s="275"/>
      <c r="CU11" s="275"/>
      <c r="CV11" s="275"/>
      <c r="CW11" s="275"/>
      <c r="CX11" s="275"/>
      <c r="CY11" s="275"/>
      <c r="CZ11" s="275"/>
      <c r="DA11" s="275"/>
      <c r="DB11" s="275"/>
      <c r="DC11" s="275"/>
      <c r="DD11" s="275"/>
      <c r="DE11" s="275"/>
      <c r="DF11" s="275"/>
      <c r="DG11" s="275"/>
      <c r="DH11" s="275"/>
      <c r="DI11" s="275"/>
      <c r="DJ11" s="275"/>
      <c r="DK11" s="275"/>
      <c r="DL11" s="275"/>
      <c r="DM11" s="275"/>
      <c r="DN11" s="275"/>
      <c r="DO11" s="275"/>
      <c r="DP11" s="275"/>
      <c r="DQ11" s="275"/>
      <c r="DR11" s="275"/>
      <c r="DS11" s="275"/>
      <c r="DT11" s="275"/>
      <c r="DU11" s="275"/>
      <c r="DV11" s="275"/>
      <c r="DW11" s="275"/>
      <c r="DX11" s="275"/>
      <c r="DY11" s="275"/>
      <c r="DZ11" s="275"/>
      <c r="EA11" s="275"/>
      <c r="EB11" s="275"/>
      <c r="EC11" s="275"/>
      <c r="ED11" s="275"/>
      <c r="EE11" s="275"/>
      <c r="EF11" s="275"/>
      <c r="EG11" s="275"/>
      <c r="EH11" s="275"/>
      <c r="EI11" s="275"/>
      <c r="EJ11" s="275"/>
      <c r="EK11" s="275"/>
      <c r="EL11" s="275"/>
      <c r="EM11" s="275"/>
      <c r="EN11" s="275"/>
      <c r="EO11" s="275"/>
      <c r="EP11" s="275"/>
      <c r="EQ11" s="275"/>
      <c r="ER11" s="275"/>
      <c r="ES11" s="275"/>
      <c r="ET11" s="275"/>
      <c r="EU11" s="275"/>
      <c r="EV11" s="275"/>
      <c r="EW11" s="275"/>
      <c r="EX11" s="275"/>
      <c r="EY11" s="275"/>
      <c r="EZ11" s="275"/>
      <c r="FA11" s="275"/>
      <c r="FB11" s="275"/>
      <c r="FC11" s="275"/>
      <c r="FD11" s="275"/>
      <c r="FE11" s="275"/>
      <c r="FF11" s="275"/>
      <c r="FG11" s="275"/>
      <c r="FH11" s="275"/>
      <c r="FI11" s="275"/>
      <c r="FJ11" s="275"/>
      <c r="FK11" s="275"/>
      <c r="FL11" s="275"/>
      <c r="FM11" s="275"/>
      <c r="FN11" s="275"/>
      <c r="FO11" s="275"/>
      <c r="FP11" s="275"/>
      <c r="FQ11" s="275"/>
      <c r="FR11" s="275"/>
      <c r="FS11" s="275"/>
      <c r="FT11" s="275"/>
      <c r="FU11" s="275"/>
      <c r="FV11" s="275"/>
      <c r="FW11" s="275"/>
      <c r="FX11" s="275"/>
      <c r="FY11" s="275"/>
      <c r="FZ11" s="275"/>
      <c r="GA11" s="275"/>
      <c r="GB11" s="275"/>
      <c r="GC11" s="275"/>
      <c r="GD11" s="275"/>
      <c r="GE11" s="275"/>
      <c r="GF11" s="275"/>
      <c r="GG11" s="275"/>
      <c r="GH11" s="275"/>
      <c r="GI11" s="275"/>
      <c r="GJ11" s="275"/>
      <c r="GK11" s="275"/>
      <c r="GL11" s="275"/>
      <c r="GM11" s="275"/>
      <c r="GN11" s="275"/>
      <c r="GO11" s="275"/>
      <c r="GP11" s="275"/>
      <c r="GQ11" s="275"/>
      <c r="GR11" s="275"/>
      <c r="GS11" s="275"/>
      <c r="GT11" s="275"/>
      <c r="GU11" s="275"/>
      <c r="GV11" s="275"/>
      <c r="GW11" s="275"/>
      <c r="GX11" s="275"/>
      <c r="GY11" s="275"/>
      <c r="GZ11" s="275"/>
      <c r="HA11" s="275"/>
      <c r="HB11" s="275"/>
      <c r="HC11" s="275"/>
      <c r="HD11" s="275"/>
      <c r="HE11" s="275"/>
      <c r="HF11" s="275"/>
      <c r="HG11" s="275"/>
      <c r="HH11" s="275"/>
      <c r="HI11" s="275"/>
      <c r="HJ11" s="275"/>
      <c r="HK11" s="275"/>
      <c r="HL11" s="275"/>
      <c r="HM11" s="275"/>
      <c r="HN11" s="275"/>
      <c r="HO11" s="275"/>
      <c r="HP11" s="275"/>
      <c r="HQ11" s="275"/>
      <c r="HR11" s="275"/>
      <c r="HS11" s="275"/>
      <c r="HT11" s="275"/>
      <c r="HU11" s="275"/>
      <c r="HV11" s="275"/>
      <c r="HW11" s="275"/>
      <c r="HX11" s="275"/>
      <c r="HY11" s="275"/>
      <c r="HZ11" s="275"/>
      <c r="IA11" s="275"/>
      <c r="IB11" s="275"/>
      <c r="IC11" s="275"/>
      <c r="ID11" s="275"/>
      <c r="IE11" s="275"/>
      <c r="IF11" s="275"/>
      <c r="IG11" s="275"/>
      <c r="IH11" s="275"/>
      <c r="II11" s="275"/>
      <c r="IJ11" s="275"/>
      <c r="IK11" s="275"/>
      <c r="IL11" s="275"/>
      <c r="IM11" s="275"/>
    </row>
    <row r="12" s="81" customFormat="1" ht="27.75" customHeight="1" spans="1:247">
      <c r="A12" s="270" t="s">
        <v>122</v>
      </c>
      <c r="B12" s="127" t="s">
        <v>323</v>
      </c>
      <c r="C12" s="127" t="s">
        <v>324</v>
      </c>
      <c r="D12" s="127" t="s">
        <v>327</v>
      </c>
      <c r="E12" s="127"/>
      <c r="F12" s="271">
        <v>5</v>
      </c>
      <c r="G12" s="127"/>
      <c r="H12" s="271">
        <v>10000</v>
      </c>
      <c r="I12" s="271">
        <v>10000</v>
      </c>
      <c r="J12" s="271">
        <v>10000</v>
      </c>
      <c r="K12" s="271"/>
      <c r="L12" s="271"/>
      <c r="M12" s="271"/>
      <c r="N12" s="271"/>
      <c r="O12" s="167"/>
      <c r="P12" s="167"/>
      <c r="Q12" s="167"/>
      <c r="R12" s="167"/>
      <c r="S12" s="167"/>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s="275"/>
      <c r="BI12" s="275"/>
      <c r="BJ12" s="275"/>
      <c r="BK12" s="275"/>
      <c r="BL12" s="275"/>
      <c r="BM12" s="275"/>
      <c r="BN12" s="275"/>
      <c r="BO12" s="275"/>
      <c r="BP12" s="275"/>
      <c r="BQ12" s="275"/>
      <c r="BR12" s="275"/>
      <c r="BS12" s="275"/>
      <c r="BT12" s="275"/>
      <c r="BU12" s="275"/>
      <c r="BV12" s="275"/>
      <c r="BW12" s="275"/>
      <c r="BX12" s="275"/>
      <c r="BY12" s="275"/>
      <c r="BZ12" s="275"/>
      <c r="CA12" s="275"/>
      <c r="CB12" s="275"/>
      <c r="CC12" s="275"/>
      <c r="CD12" s="275"/>
      <c r="CE12" s="275"/>
      <c r="CF12" s="275"/>
      <c r="CG12" s="275"/>
      <c r="CH12" s="275"/>
      <c r="CI12" s="275"/>
      <c r="CJ12" s="275"/>
      <c r="CK12" s="275"/>
      <c r="CL12" s="275"/>
      <c r="CM12" s="275"/>
      <c r="CN12" s="275"/>
      <c r="CO12" s="275"/>
      <c r="CP12" s="275"/>
      <c r="CQ12" s="275"/>
      <c r="CR12" s="275"/>
      <c r="CS12" s="275"/>
      <c r="CT12" s="275"/>
      <c r="CU12" s="275"/>
      <c r="CV12" s="275"/>
      <c r="CW12" s="275"/>
      <c r="CX12" s="275"/>
      <c r="CY12" s="275"/>
      <c r="CZ12" s="275"/>
      <c r="DA12" s="275"/>
      <c r="DB12" s="275"/>
      <c r="DC12" s="275"/>
      <c r="DD12" s="275"/>
      <c r="DE12" s="275"/>
      <c r="DF12" s="275"/>
      <c r="DG12" s="275"/>
      <c r="DH12" s="275"/>
      <c r="DI12" s="275"/>
      <c r="DJ12" s="275"/>
      <c r="DK12" s="275"/>
      <c r="DL12" s="275"/>
      <c r="DM12" s="275"/>
      <c r="DN12" s="275"/>
      <c r="DO12" s="275"/>
      <c r="DP12" s="275"/>
      <c r="DQ12" s="275"/>
      <c r="DR12" s="275"/>
      <c r="DS12" s="275"/>
      <c r="DT12" s="275"/>
      <c r="DU12" s="275"/>
      <c r="DV12" s="275"/>
      <c r="DW12" s="275"/>
      <c r="DX12" s="275"/>
      <c r="DY12" s="275"/>
      <c r="DZ12" s="275"/>
      <c r="EA12" s="275"/>
      <c r="EB12" s="275"/>
      <c r="EC12" s="275"/>
      <c r="ED12" s="275"/>
      <c r="EE12" s="275"/>
      <c r="EF12" s="275"/>
      <c r="EG12" s="275"/>
      <c r="EH12" s="275"/>
      <c r="EI12" s="275"/>
      <c r="EJ12" s="275"/>
      <c r="EK12" s="275"/>
      <c r="EL12" s="275"/>
      <c r="EM12" s="275"/>
      <c r="EN12" s="275"/>
      <c r="EO12" s="275"/>
      <c r="EP12" s="275"/>
      <c r="EQ12" s="275"/>
      <c r="ER12" s="275"/>
      <c r="ES12" s="275"/>
      <c r="ET12" s="275"/>
      <c r="EU12" s="275"/>
      <c r="EV12" s="275"/>
      <c r="EW12" s="275"/>
      <c r="EX12" s="275"/>
      <c r="EY12" s="275"/>
      <c r="EZ12" s="275"/>
      <c r="FA12" s="275"/>
      <c r="FB12" s="275"/>
      <c r="FC12" s="275"/>
      <c r="FD12" s="275"/>
      <c r="FE12" s="275"/>
      <c r="FF12" s="275"/>
      <c r="FG12" s="275"/>
      <c r="FH12" s="275"/>
      <c r="FI12" s="275"/>
      <c r="FJ12" s="275"/>
      <c r="FK12" s="275"/>
      <c r="FL12" s="275"/>
      <c r="FM12" s="275"/>
      <c r="FN12" s="275"/>
      <c r="FO12" s="275"/>
      <c r="FP12" s="275"/>
      <c r="FQ12" s="275"/>
      <c r="FR12" s="275"/>
      <c r="FS12" s="275"/>
      <c r="FT12" s="275"/>
      <c r="FU12" s="275"/>
      <c r="FV12" s="275"/>
      <c r="FW12" s="275"/>
      <c r="FX12" s="275"/>
      <c r="FY12" s="275"/>
      <c r="FZ12" s="275"/>
      <c r="GA12" s="275"/>
      <c r="GB12" s="275"/>
      <c r="GC12" s="275"/>
      <c r="GD12" s="275"/>
      <c r="GE12" s="275"/>
      <c r="GF12" s="275"/>
      <c r="GG12" s="275"/>
      <c r="GH12" s="275"/>
      <c r="GI12" s="275"/>
      <c r="GJ12" s="275"/>
      <c r="GK12" s="275"/>
      <c r="GL12" s="275"/>
      <c r="GM12" s="275"/>
      <c r="GN12" s="275"/>
      <c r="GO12" s="275"/>
      <c r="GP12" s="275"/>
      <c r="GQ12" s="275"/>
      <c r="GR12" s="275"/>
      <c r="GS12" s="275"/>
      <c r="GT12" s="275"/>
      <c r="GU12" s="275"/>
      <c r="GV12" s="275"/>
      <c r="GW12" s="275"/>
      <c r="GX12" s="275"/>
      <c r="GY12" s="275"/>
      <c r="GZ12" s="275"/>
      <c r="HA12" s="275"/>
      <c r="HB12" s="275"/>
      <c r="HC12" s="275"/>
      <c r="HD12" s="275"/>
      <c r="HE12" s="275"/>
      <c r="HF12" s="275"/>
      <c r="HG12" s="275"/>
      <c r="HH12" s="275"/>
      <c r="HI12" s="275"/>
      <c r="HJ12" s="275"/>
      <c r="HK12" s="275"/>
      <c r="HL12" s="275"/>
      <c r="HM12" s="275"/>
      <c r="HN12" s="275"/>
      <c r="HO12" s="275"/>
      <c r="HP12" s="275"/>
      <c r="HQ12" s="275"/>
      <c r="HR12" s="275"/>
      <c r="HS12" s="275"/>
      <c r="HT12" s="275"/>
      <c r="HU12" s="275"/>
      <c r="HV12" s="275"/>
      <c r="HW12" s="275"/>
      <c r="HX12" s="275"/>
      <c r="HY12" s="275"/>
      <c r="HZ12" s="275"/>
      <c r="IA12" s="275"/>
      <c r="IB12" s="275"/>
      <c r="IC12" s="275"/>
      <c r="ID12" s="275"/>
      <c r="IE12" s="275"/>
      <c r="IF12" s="275"/>
      <c r="IG12" s="275"/>
      <c r="IH12" s="275"/>
      <c r="II12" s="275"/>
      <c r="IJ12" s="275"/>
      <c r="IK12" s="275"/>
      <c r="IL12" s="275"/>
      <c r="IM12" s="275"/>
    </row>
    <row r="13" s="81" customFormat="1" ht="27.75" customHeight="1" spans="1:247">
      <c r="A13" s="270" t="s">
        <v>122</v>
      </c>
      <c r="B13" s="127" t="s">
        <v>323</v>
      </c>
      <c r="C13" s="127" t="s">
        <v>324</v>
      </c>
      <c r="D13" s="127" t="s">
        <v>328</v>
      </c>
      <c r="E13" s="127"/>
      <c r="F13" s="271">
        <v>0</v>
      </c>
      <c r="G13" s="127"/>
      <c r="H13" s="271">
        <v>12000</v>
      </c>
      <c r="I13" s="271">
        <v>12000</v>
      </c>
      <c r="J13" s="271">
        <v>12000</v>
      </c>
      <c r="K13" s="271"/>
      <c r="L13" s="271"/>
      <c r="M13" s="271"/>
      <c r="N13" s="271"/>
      <c r="O13" s="167"/>
      <c r="P13" s="167"/>
      <c r="Q13" s="167"/>
      <c r="R13" s="167"/>
      <c r="S13" s="167"/>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c r="CQ13" s="275"/>
      <c r="CR13" s="275"/>
      <c r="CS13" s="275"/>
      <c r="CT13" s="275"/>
      <c r="CU13" s="275"/>
      <c r="CV13" s="275"/>
      <c r="CW13" s="275"/>
      <c r="CX13" s="275"/>
      <c r="CY13" s="275"/>
      <c r="CZ13" s="275"/>
      <c r="DA13" s="275"/>
      <c r="DB13" s="275"/>
      <c r="DC13" s="275"/>
      <c r="DD13" s="275"/>
      <c r="DE13" s="275"/>
      <c r="DF13" s="275"/>
      <c r="DG13" s="275"/>
      <c r="DH13" s="275"/>
      <c r="DI13" s="275"/>
      <c r="DJ13" s="275"/>
      <c r="DK13" s="275"/>
      <c r="DL13" s="275"/>
      <c r="DM13" s="275"/>
      <c r="DN13" s="275"/>
      <c r="DO13" s="275"/>
      <c r="DP13" s="275"/>
      <c r="DQ13" s="275"/>
      <c r="DR13" s="275"/>
      <c r="DS13" s="275"/>
      <c r="DT13" s="275"/>
      <c r="DU13" s="275"/>
      <c r="DV13" s="275"/>
      <c r="DW13" s="275"/>
      <c r="DX13" s="275"/>
      <c r="DY13" s="275"/>
      <c r="DZ13" s="275"/>
      <c r="EA13" s="275"/>
      <c r="EB13" s="275"/>
      <c r="EC13" s="275"/>
      <c r="ED13" s="275"/>
      <c r="EE13" s="275"/>
      <c r="EF13" s="275"/>
      <c r="EG13" s="275"/>
      <c r="EH13" s="275"/>
      <c r="EI13" s="275"/>
      <c r="EJ13" s="275"/>
      <c r="EK13" s="275"/>
      <c r="EL13" s="275"/>
      <c r="EM13" s="275"/>
      <c r="EN13" s="275"/>
      <c r="EO13" s="275"/>
      <c r="EP13" s="275"/>
      <c r="EQ13" s="275"/>
      <c r="ER13" s="275"/>
      <c r="ES13" s="275"/>
      <c r="ET13" s="275"/>
      <c r="EU13" s="275"/>
      <c r="EV13" s="275"/>
      <c r="EW13" s="275"/>
      <c r="EX13" s="275"/>
      <c r="EY13" s="275"/>
      <c r="EZ13" s="275"/>
      <c r="FA13" s="275"/>
      <c r="FB13" s="275"/>
      <c r="FC13" s="275"/>
      <c r="FD13" s="275"/>
      <c r="FE13" s="275"/>
      <c r="FF13" s="275"/>
      <c r="FG13" s="275"/>
      <c r="FH13" s="275"/>
      <c r="FI13" s="275"/>
      <c r="FJ13" s="275"/>
      <c r="FK13" s="275"/>
      <c r="FL13" s="275"/>
      <c r="FM13" s="275"/>
      <c r="FN13" s="275"/>
      <c r="FO13" s="275"/>
      <c r="FP13" s="275"/>
      <c r="FQ13" s="275"/>
      <c r="FR13" s="275"/>
      <c r="FS13" s="275"/>
      <c r="FT13" s="275"/>
      <c r="FU13" s="275"/>
      <c r="FV13" s="275"/>
      <c r="FW13" s="275"/>
      <c r="FX13" s="275"/>
      <c r="FY13" s="275"/>
      <c r="FZ13" s="275"/>
      <c r="GA13" s="275"/>
      <c r="GB13" s="275"/>
      <c r="GC13" s="275"/>
      <c r="GD13" s="275"/>
      <c r="GE13" s="275"/>
      <c r="GF13" s="275"/>
      <c r="GG13" s="275"/>
      <c r="GH13" s="275"/>
      <c r="GI13" s="275"/>
      <c r="GJ13" s="275"/>
      <c r="GK13" s="275"/>
      <c r="GL13" s="275"/>
      <c r="GM13" s="275"/>
      <c r="GN13" s="275"/>
      <c r="GO13" s="275"/>
      <c r="GP13" s="275"/>
      <c r="GQ13" s="275"/>
      <c r="GR13" s="275"/>
      <c r="GS13" s="275"/>
      <c r="GT13" s="275"/>
      <c r="GU13" s="275"/>
      <c r="GV13" s="275"/>
      <c r="GW13" s="275"/>
      <c r="GX13" s="275"/>
      <c r="GY13" s="275"/>
      <c r="GZ13" s="275"/>
      <c r="HA13" s="275"/>
      <c r="HB13" s="275"/>
      <c r="HC13" s="275"/>
      <c r="HD13" s="275"/>
      <c r="HE13" s="275"/>
      <c r="HF13" s="275"/>
      <c r="HG13" s="275"/>
      <c r="HH13" s="275"/>
      <c r="HI13" s="275"/>
      <c r="HJ13" s="275"/>
      <c r="HK13" s="275"/>
      <c r="HL13" s="275"/>
      <c r="HM13" s="275"/>
      <c r="HN13" s="275"/>
      <c r="HO13" s="275"/>
      <c r="HP13" s="275"/>
      <c r="HQ13" s="275"/>
      <c r="HR13" s="275"/>
      <c r="HS13" s="275"/>
      <c r="HT13" s="275"/>
      <c r="HU13" s="275"/>
      <c r="HV13" s="275"/>
      <c r="HW13" s="275"/>
      <c r="HX13" s="275"/>
      <c r="HY13" s="275"/>
      <c r="HZ13" s="275"/>
      <c r="IA13" s="275"/>
      <c r="IB13" s="275"/>
      <c r="IC13" s="275"/>
      <c r="ID13" s="275"/>
      <c r="IE13" s="275"/>
      <c r="IF13" s="275"/>
      <c r="IG13" s="275"/>
      <c r="IH13" s="275"/>
      <c r="II13" s="275"/>
      <c r="IJ13" s="275"/>
      <c r="IK13" s="275"/>
      <c r="IL13" s="275"/>
      <c r="IM13" s="275"/>
    </row>
    <row r="14" s="81" customFormat="1" ht="27.75" customHeight="1" spans="1:247">
      <c r="A14" s="270" t="s">
        <v>112</v>
      </c>
      <c r="B14" s="127" t="s">
        <v>131</v>
      </c>
      <c r="C14" s="127"/>
      <c r="D14" s="127"/>
      <c r="E14" s="127"/>
      <c r="F14" s="271">
        <v>0</v>
      </c>
      <c r="G14" s="127"/>
      <c r="H14" s="271">
        <v>5054000</v>
      </c>
      <c r="I14" s="271">
        <v>5054000</v>
      </c>
      <c r="J14" s="271">
        <v>5054000</v>
      </c>
      <c r="K14" s="271"/>
      <c r="L14" s="271"/>
      <c r="M14" s="271"/>
      <c r="N14" s="271"/>
      <c r="O14" s="167"/>
      <c r="P14" s="167"/>
      <c r="Q14" s="167"/>
      <c r="R14" s="167"/>
      <c r="S14" s="167"/>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5"/>
      <c r="CT14" s="275"/>
      <c r="CU14" s="275"/>
      <c r="CV14" s="275"/>
      <c r="CW14" s="275"/>
      <c r="CX14" s="275"/>
      <c r="CY14" s="275"/>
      <c r="CZ14" s="275"/>
      <c r="DA14" s="275"/>
      <c r="DB14" s="275"/>
      <c r="DC14" s="275"/>
      <c r="DD14" s="275"/>
      <c r="DE14" s="275"/>
      <c r="DF14" s="275"/>
      <c r="DG14" s="275"/>
      <c r="DH14" s="275"/>
      <c r="DI14" s="275"/>
      <c r="DJ14" s="275"/>
      <c r="DK14" s="275"/>
      <c r="DL14" s="275"/>
      <c r="DM14" s="275"/>
      <c r="DN14" s="275"/>
      <c r="DO14" s="275"/>
      <c r="DP14" s="275"/>
      <c r="DQ14" s="275"/>
      <c r="DR14" s="275"/>
      <c r="DS14" s="275"/>
      <c r="DT14" s="275"/>
      <c r="DU14" s="275"/>
      <c r="DV14" s="275"/>
      <c r="DW14" s="275"/>
      <c r="DX14" s="275"/>
      <c r="DY14" s="275"/>
      <c r="DZ14" s="275"/>
      <c r="EA14" s="275"/>
      <c r="EB14" s="275"/>
      <c r="EC14" s="275"/>
      <c r="ED14" s="275"/>
      <c r="EE14" s="275"/>
      <c r="EF14" s="275"/>
      <c r="EG14" s="275"/>
      <c r="EH14" s="275"/>
      <c r="EI14" s="275"/>
      <c r="EJ14" s="275"/>
      <c r="EK14" s="275"/>
      <c r="EL14" s="275"/>
      <c r="EM14" s="275"/>
      <c r="EN14" s="275"/>
      <c r="EO14" s="275"/>
      <c r="EP14" s="275"/>
      <c r="EQ14" s="275"/>
      <c r="ER14" s="275"/>
      <c r="ES14" s="275"/>
      <c r="ET14" s="275"/>
      <c r="EU14" s="275"/>
      <c r="EV14" s="275"/>
      <c r="EW14" s="275"/>
      <c r="EX14" s="275"/>
      <c r="EY14" s="275"/>
      <c r="EZ14" s="275"/>
      <c r="FA14" s="275"/>
      <c r="FB14" s="275"/>
      <c r="FC14" s="275"/>
      <c r="FD14" s="275"/>
      <c r="FE14" s="275"/>
      <c r="FF14" s="275"/>
      <c r="FG14" s="275"/>
      <c r="FH14" s="275"/>
      <c r="FI14" s="275"/>
      <c r="FJ14" s="275"/>
      <c r="FK14" s="275"/>
      <c r="FL14" s="275"/>
      <c r="FM14" s="275"/>
      <c r="FN14" s="275"/>
      <c r="FO14" s="275"/>
      <c r="FP14" s="275"/>
      <c r="FQ14" s="275"/>
      <c r="FR14" s="275"/>
      <c r="FS14" s="275"/>
      <c r="FT14" s="275"/>
      <c r="FU14" s="275"/>
      <c r="FV14" s="275"/>
      <c r="FW14" s="275"/>
      <c r="FX14" s="275"/>
      <c r="FY14" s="275"/>
      <c r="FZ14" s="275"/>
      <c r="GA14" s="275"/>
      <c r="GB14" s="275"/>
      <c r="GC14" s="275"/>
      <c r="GD14" s="275"/>
      <c r="GE14" s="275"/>
      <c r="GF14" s="275"/>
      <c r="GG14" s="275"/>
      <c r="GH14" s="275"/>
      <c r="GI14" s="275"/>
      <c r="GJ14" s="275"/>
      <c r="GK14" s="275"/>
      <c r="GL14" s="275"/>
      <c r="GM14" s="275"/>
      <c r="GN14" s="275"/>
      <c r="GO14" s="275"/>
      <c r="GP14" s="275"/>
      <c r="GQ14" s="275"/>
      <c r="GR14" s="275"/>
      <c r="GS14" s="275"/>
      <c r="GT14" s="275"/>
      <c r="GU14" s="275"/>
      <c r="GV14" s="275"/>
      <c r="GW14" s="275"/>
      <c r="GX14" s="275"/>
      <c r="GY14" s="275"/>
      <c r="GZ14" s="275"/>
      <c r="HA14" s="275"/>
      <c r="HB14" s="275"/>
      <c r="HC14" s="275"/>
      <c r="HD14" s="275"/>
      <c r="HE14" s="275"/>
      <c r="HF14" s="275"/>
      <c r="HG14" s="275"/>
      <c r="HH14" s="275"/>
      <c r="HI14" s="275"/>
      <c r="HJ14" s="275"/>
      <c r="HK14" s="275"/>
      <c r="HL14" s="275"/>
      <c r="HM14" s="275"/>
      <c r="HN14" s="275"/>
      <c r="HO14" s="275"/>
      <c r="HP14" s="275"/>
      <c r="HQ14" s="275"/>
      <c r="HR14" s="275"/>
      <c r="HS14" s="275"/>
      <c r="HT14" s="275"/>
      <c r="HU14" s="275"/>
      <c r="HV14" s="275"/>
      <c r="HW14" s="275"/>
      <c r="HX14" s="275"/>
      <c r="HY14" s="275"/>
      <c r="HZ14" s="275"/>
      <c r="IA14" s="275"/>
      <c r="IB14" s="275"/>
      <c r="IC14" s="275"/>
      <c r="ID14" s="275"/>
      <c r="IE14" s="275"/>
      <c r="IF14" s="275"/>
      <c r="IG14" s="275"/>
      <c r="IH14" s="275"/>
      <c r="II14" s="275"/>
      <c r="IJ14" s="275"/>
      <c r="IK14" s="275"/>
      <c r="IL14" s="275"/>
      <c r="IM14" s="275"/>
    </row>
    <row r="15" s="81" customFormat="1" ht="27.75" customHeight="1" spans="1:247">
      <c r="A15" s="272" t="s">
        <v>329</v>
      </c>
      <c r="B15" s="127" t="s">
        <v>330</v>
      </c>
      <c r="C15" s="127" t="s">
        <v>324</v>
      </c>
      <c r="D15" s="127" t="s">
        <v>328</v>
      </c>
      <c r="E15" s="127"/>
      <c r="F15" s="271">
        <v>0</v>
      </c>
      <c r="G15" s="127"/>
      <c r="H15" s="271">
        <v>12000</v>
      </c>
      <c r="I15" s="271">
        <v>12000</v>
      </c>
      <c r="J15" s="271">
        <v>12000</v>
      </c>
      <c r="K15" s="271"/>
      <c r="L15" s="271"/>
      <c r="M15" s="271"/>
      <c r="N15" s="271"/>
      <c r="O15" s="167"/>
      <c r="P15" s="167"/>
      <c r="Q15" s="167"/>
      <c r="R15" s="167"/>
      <c r="S15" s="167"/>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c r="CO15" s="275"/>
      <c r="CP15" s="275"/>
      <c r="CQ15" s="275"/>
      <c r="CR15" s="275"/>
      <c r="CS15" s="275"/>
      <c r="CT15" s="275"/>
      <c r="CU15" s="275"/>
      <c r="CV15" s="275"/>
      <c r="CW15" s="275"/>
      <c r="CX15" s="275"/>
      <c r="CY15" s="275"/>
      <c r="CZ15" s="275"/>
      <c r="DA15" s="275"/>
      <c r="DB15" s="275"/>
      <c r="DC15" s="275"/>
      <c r="DD15" s="275"/>
      <c r="DE15" s="275"/>
      <c r="DF15" s="275"/>
      <c r="DG15" s="275"/>
      <c r="DH15" s="275"/>
      <c r="DI15" s="275"/>
      <c r="DJ15" s="275"/>
      <c r="DK15" s="275"/>
      <c r="DL15" s="275"/>
      <c r="DM15" s="275"/>
      <c r="DN15" s="275"/>
      <c r="DO15" s="275"/>
      <c r="DP15" s="275"/>
      <c r="DQ15" s="275"/>
      <c r="DR15" s="275"/>
      <c r="DS15" s="275"/>
      <c r="DT15" s="275"/>
      <c r="DU15" s="275"/>
      <c r="DV15" s="275"/>
      <c r="DW15" s="275"/>
      <c r="DX15" s="275"/>
      <c r="DY15" s="275"/>
      <c r="DZ15" s="275"/>
      <c r="EA15" s="275"/>
      <c r="EB15" s="275"/>
      <c r="EC15" s="275"/>
      <c r="ED15" s="275"/>
      <c r="EE15" s="275"/>
      <c r="EF15" s="275"/>
      <c r="EG15" s="275"/>
      <c r="EH15" s="275"/>
      <c r="EI15" s="275"/>
      <c r="EJ15" s="275"/>
      <c r="EK15" s="275"/>
      <c r="EL15" s="275"/>
      <c r="EM15" s="275"/>
      <c r="EN15" s="275"/>
      <c r="EO15" s="275"/>
      <c r="EP15" s="275"/>
      <c r="EQ15" s="275"/>
      <c r="ER15" s="275"/>
      <c r="ES15" s="275"/>
      <c r="ET15" s="275"/>
      <c r="EU15" s="275"/>
      <c r="EV15" s="275"/>
      <c r="EW15" s="275"/>
      <c r="EX15" s="275"/>
      <c r="EY15" s="275"/>
      <c r="EZ15" s="275"/>
      <c r="FA15" s="275"/>
      <c r="FB15" s="275"/>
      <c r="FC15" s="275"/>
      <c r="FD15" s="275"/>
      <c r="FE15" s="275"/>
      <c r="FF15" s="275"/>
      <c r="FG15" s="275"/>
      <c r="FH15" s="275"/>
      <c r="FI15" s="275"/>
      <c r="FJ15" s="275"/>
      <c r="FK15" s="275"/>
      <c r="FL15" s="275"/>
      <c r="FM15" s="275"/>
      <c r="FN15" s="275"/>
      <c r="FO15" s="275"/>
      <c r="FP15" s="275"/>
      <c r="FQ15" s="275"/>
      <c r="FR15" s="275"/>
      <c r="FS15" s="275"/>
      <c r="FT15" s="275"/>
      <c r="FU15" s="275"/>
      <c r="FV15" s="275"/>
      <c r="FW15" s="275"/>
      <c r="FX15" s="275"/>
      <c r="FY15" s="275"/>
      <c r="FZ15" s="275"/>
      <c r="GA15" s="275"/>
      <c r="GB15" s="275"/>
      <c r="GC15" s="275"/>
      <c r="GD15" s="275"/>
      <c r="GE15" s="275"/>
      <c r="GF15" s="275"/>
      <c r="GG15" s="275"/>
      <c r="GH15" s="275"/>
      <c r="GI15" s="275"/>
      <c r="GJ15" s="275"/>
      <c r="GK15" s="275"/>
      <c r="GL15" s="275"/>
      <c r="GM15" s="275"/>
      <c r="GN15" s="275"/>
      <c r="GO15" s="275"/>
      <c r="GP15" s="275"/>
      <c r="GQ15" s="275"/>
      <c r="GR15" s="275"/>
      <c r="GS15" s="275"/>
      <c r="GT15" s="275"/>
      <c r="GU15" s="275"/>
      <c r="GV15" s="275"/>
      <c r="GW15" s="275"/>
      <c r="GX15" s="275"/>
      <c r="GY15" s="275"/>
      <c r="GZ15" s="275"/>
      <c r="HA15" s="275"/>
      <c r="HB15" s="275"/>
      <c r="HC15" s="275"/>
      <c r="HD15" s="275"/>
      <c r="HE15" s="275"/>
      <c r="HF15" s="275"/>
      <c r="HG15" s="275"/>
      <c r="HH15" s="275"/>
      <c r="HI15" s="275"/>
      <c r="HJ15" s="275"/>
      <c r="HK15" s="275"/>
      <c r="HL15" s="275"/>
      <c r="HM15" s="275"/>
      <c r="HN15" s="275"/>
      <c r="HO15" s="275"/>
      <c r="HP15" s="275"/>
      <c r="HQ15" s="275"/>
      <c r="HR15" s="275"/>
      <c r="HS15" s="275"/>
      <c r="HT15" s="275"/>
      <c r="HU15" s="275"/>
      <c r="HV15" s="275"/>
      <c r="HW15" s="275"/>
      <c r="HX15" s="275"/>
      <c r="HY15" s="275"/>
      <c r="HZ15" s="275"/>
      <c r="IA15" s="275"/>
      <c r="IB15" s="275"/>
      <c r="IC15" s="275"/>
      <c r="ID15" s="275"/>
      <c r="IE15" s="275"/>
      <c r="IF15" s="275"/>
      <c r="IG15" s="275"/>
      <c r="IH15" s="275"/>
      <c r="II15" s="275"/>
      <c r="IJ15" s="275"/>
      <c r="IK15" s="275"/>
      <c r="IL15" s="275"/>
      <c r="IM15" s="275"/>
    </row>
    <row r="16" s="81" customFormat="1" ht="27.75" customHeight="1" spans="1:247">
      <c r="A16" s="272" t="s">
        <v>132</v>
      </c>
      <c r="B16" s="127" t="s">
        <v>330</v>
      </c>
      <c r="C16" s="127" t="s">
        <v>331</v>
      </c>
      <c r="D16" s="127" t="s">
        <v>332</v>
      </c>
      <c r="E16" s="127"/>
      <c r="F16" s="271">
        <v>0</v>
      </c>
      <c r="G16" s="127"/>
      <c r="H16" s="271">
        <v>5000000</v>
      </c>
      <c r="I16" s="271">
        <v>5000000</v>
      </c>
      <c r="J16" s="271">
        <v>5000000</v>
      </c>
      <c r="K16" s="271"/>
      <c r="L16" s="271"/>
      <c r="M16" s="271"/>
      <c r="N16" s="271"/>
      <c r="O16" s="167"/>
      <c r="P16" s="167"/>
      <c r="Q16" s="167"/>
      <c r="R16" s="167"/>
      <c r="S16" s="167"/>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275"/>
      <c r="DE16" s="275"/>
      <c r="DF16" s="275"/>
      <c r="DG16" s="275"/>
      <c r="DH16" s="275"/>
      <c r="DI16" s="275"/>
      <c r="DJ16" s="275"/>
      <c r="DK16" s="275"/>
      <c r="DL16" s="275"/>
      <c r="DM16" s="275"/>
      <c r="DN16" s="275"/>
      <c r="DO16" s="275"/>
      <c r="DP16" s="275"/>
      <c r="DQ16" s="275"/>
      <c r="DR16" s="275"/>
      <c r="DS16" s="275"/>
      <c r="DT16" s="275"/>
      <c r="DU16" s="275"/>
      <c r="DV16" s="275"/>
      <c r="DW16" s="275"/>
      <c r="DX16" s="275"/>
      <c r="DY16" s="275"/>
      <c r="DZ16" s="275"/>
      <c r="EA16" s="275"/>
      <c r="EB16" s="275"/>
      <c r="EC16" s="275"/>
      <c r="ED16" s="275"/>
      <c r="EE16" s="275"/>
      <c r="EF16" s="275"/>
      <c r="EG16" s="275"/>
      <c r="EH16" s="275"/>
      <c r="EI16" s="275"/>
      <c r="EJ16" s="275"/>
      <c r="EK16" s="275"/>
      <c r="EL16" s="275"/>
      <c r="EM16" s="275"/>
      <c r="EN16" s="275"/>
      <c r="EO16" s="275"/>
      <c r="EP16" s="275"/>
      <c r="EQ16" s="275"/>
      <c r="ER16" s="275"/>
      <c r="ES16" s="275"/>
      <c r="ET16" s="275"/>
      <c r="EU16" s="275"/>
      <c r="EV16" s="275"/>
      <c r="EW16" s="275"/>
      <c r="EX16" s="275"/>
      <c r="EY16" s="275"/>
      <c r="EZ16" s="275"/>
      <c r="FA16" s="275"/>
      <c r="FB16" s="275"/>
      <c r="FC16" s="275"/>
      <c r="FD16" s="275"/>
      <c r="FE16" s="275"/>
      <c r="FF16" s="275"/>
      <c r="FG16" s="275"/>
      <c r="FH16" s="275"/>
      <c r="FI16" s="275"/>
      <c r="FJ16" s="275"/>
      <c r="FK16" s="275"/>
      <c r="FL16" s="275"/>
      <c r="FM16" s="275"/>
      <c r="FN16" s="275"/>
      <c r="FO16" s="275"/>
      <c r="FP16" s="275"/>
      <c r="FQ16" s="275"/>
      <c r="FR16" s="275"/>
      <c r="FS16" s="275"/>
      <c r="FT16" s="275"/>
      <c r="FU16" s="275"/>
      <c r="FV16" s="275"/>
      <c r="FW16" s="275"/>
      <c r="FX16" s="275"/>
      <c r="FY16" s="275"/>
      <c r="FZ16" s="275"/>
      <c r="GA16" s="275"/>
      <c r="GB16" s="275"/>
      <c r="GC16" s="275"/>
      <c r="GD16" s="275"/>
      <c r="GE16" s="275"/>
      <c r="GF16" s="275"/>
      <c r="GG16" s="275"/>
      <c r="GH16" s="275"/>
      <c r="GI16" s="275"/>
      <c r="GJ16" s="275"/>
      <c r="GK16" s="275"/>
      <c r="GL16" s="275"/>
      <c r="GM16" s="275"/>
      <c r="GN16" s="275"/>
      <c r="GO16" s="275"/>
      <c r="GP16" s="275"/>
      <c r="GQ16" s="275"/>
      <c r="GR16" s="275"/>
      <c r="GS16" s="275"/>
      <c r="GT16" s="275"/>
      <c r="GU16" s="275"/>
      <c r="GV16" s="275"/>
      <c r="GW16" s="275"/>
      <c r="GX16" s="275"/>
      <c r="GY16" s="275"/>
      <c r="GZ16" s="275"/>
      <c r="HA16" s="275"/>
      <c r="HB16" s="275"/>
      <c r="HC16" s="275"/>
      <c r="HD16" s="275"/>
      <c r="HE16" s="275"/>
      <c r="HF16" s="275"/>
      <c r="HG16" s="275"/>
      <c r="HH16" s="275"/>
      <c r="HI16" s="275"/>
      <c r="HJ16" s="275"/>
      <c r="HK16" s="275"/>
      <c r="HL16" s="275"/>
      <c r="HM16" s="275"/>
      <c r="HN16" s="275"/>
      <c r="HO16" s="275"/>
      <c r="HP16" s="275"/>
      <c r="HQ16" s="275"/>
      <c r="HR16" s="275"/>
      <c r="HS16" s="275"/>
      <c r="HT16" s="275"/>
      <c r="HU16" s="275"/>
      <c r="HV16" s="275"/>
      <c r="HW16" s="275"/>
      <c r="HX16" s="275"/>
      <c r="HY16" s="275"/>
      <c r="HZ16" s="275"/>
      <c r="IA16" s="275"/>
      <c r="IB16" s="275"/>
      <c r="IC16" s="275"/>
      <c r="ID16" s="275"/>
      <c r="IE16" s="275"/>
      <c r="IF16" s="275"/>
      <c r="IG16" s="275"/>
      <c r="IH16" s="275"/>
      <c r="II16" s="275"/>
      <c r="IJ16" s="275"/>
      <c r="IK16" s="275"/>
      <c r="IL16" s="275"/>
      <c r="IM16" s="275"/>
    </row>
    <row r="17" s="81" customFormat="1" ht="27.75" customHeight="1" spans="1:247">
      <c r="A17" s="272" t="s">
        <v>132</v>
      </c>
      <c r="B17" s="127" t="s">
        <v>330</v>
      </c>
      <c r="C17" s="127" t="s">
        <v>324</v>
      </c>
      <c r="D17" s="127" t="s">
        <v>333</v>
      </c>
      <c r="E17" s="127"/>
      <c r="F17" s="271">
        <v>0</v>
      </c>
      <c r="G17" s="127"/>
      <c r="H17" s="271">
        <v>15000</v>
      </c>
      <c r="I17" s="271">
        <v>15000</v>
      </c>
      <c r="J17" s="271">
        <v>15000</v>
      </c>
      <c r="K17" s="271"/>
      <c r="L17" s="271"/>
      <c r="M17" s="271"/>
      <c r="N17" s="271"/>
      <c r="O17" s="167"/>
      <c r="P17" s="167"/>
      <c r="Q17" s="167"/>
      <c r="R17" s="167"/>
      <c r="S17" s="167"/>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c r="CQ17" s="275"/>
      <c r="CR17" s="275"/>
      <c r="CS17" s="275"/>
      <c r="CT17" s="275"/>
      <c r="CU17" s="275"/>
      <c r="CV17" s="275"/>
      <c r="CW17" s="275"/>
      <c r="CX17" s="275"/>
      <c r="CY17" s="275"/>
      <c r="CZ17" s="275"/>
      <c r="DA17" s="275"/>
      <c r="DB17" s="275"/>
      <c r="DC17" s="275"/>
      <c r="DD17" s="275"/>
      <c r="DE17" s="275"/>
      <c r="DF17" s="275"/>
      <c r="DG17" s="275"/>
      <c r="DH17" s="275"/>
      <c r="DI17" s="275"/>
      <c r="DJ17" s="275"/>
      <c r="DK17" s="275"/>
      <c r="DL17" s="275"/>
      <c r="DM17" s="275"/>
      <c r="DN17" s="275"/>
      <c r="DO17" s="275"/>
      <c r="DP17" s="275"/>
      <c r="DQ17" s="275"/>
      <c r="DR17" s="275"/>
      <c r="DS17" s="275"/>
      <c r="DT17" s="275"/>
      <c r="DU17" s="275"/>
      <c r="DV17" s="275"/>
      <c r="DW17" s="275"/>
      <c r="DX17" s="275"/>
      <c r="DY17" s="275"/>
      <c r="DZ17" s="275"/>
      <c r="EA17" s="275"/>
      <c r="EB17" s="275"/>
      <c r="EC17" s="275"/>
      <c r="ED17" s="275"/>
      <c r="EE17" s="275"/>
      <c r="EF17" s="275"/>
      <c r="EG17" s="275"/>
      <c r="EH17" s="275"/>
      <c r="EI17" s="275"/>
      <c r="EJ17" s="275"/>
      <c r="EK17" s="275"/>
      <c r="EL17" s="275"/>
      <c r="EM17" s="275"/>
      <c r="EN17" s="275"/>
      <c r="EO17" s="275"/>
      <c r="EP17" s="275"/>
      <c r="EQ17" s="275"/>
      <c r="ER17" s="275"/>
      <c r="ES17" s="275"/>
      <c r="ET17" s="275"/>
      <c r="EU17" s="275"/>
      <c r="EV17" s="275"/>
      <c r="EW17" s="275"/>
      <c r="EX17" s="275"/>
      <c r="EY17" s="275"/>
      <c r="EZ17" s="275"/>
      <c r="FA17" s="275"/>
      <c r="FB17" s="275"/>
      <c r="FC17" s="275"/>
      <c r="FD17" s="275"/>
      <c r="FE17" s="275"/>
      <c r="FF17" s="275"/>
      <c r="FG17" s="275"/>
      <c r="FH17" s="275"/>
      <c r="FI17" s="275"/>
      <c r="FJ17" s="275"/>
      <c r="FK17" s="275"/>
      <c r="FL17" s="275"/>
      <c r="FM17" s="275"/>
      <c r="FN17" s="275"/>
      <c r="FO17" s="275"/>
      <c r="FP17" s="275"/>
      <c r="FQ17" s="275"/>
      <c r="FR17" s="275"/>
      <c r="FS17" s="275"/>
      <c r="FT17" s="275"/>
      <c r="FU17" s="275"/>
      <c r="FV17" s="275"/>
      <c r="FW17" s="275"/>
      <c r="FX17" s="275"/>
      <c r="FY17" s="275"/>
      <c r="FZ17" s="275"/>
      <c r="GA17" s="275"/>
      <c r="GB17" s="275"/>
      <c r="GC17" s="275"/>
      <c r="GD17" s="275"/>
      <c r="GE17" s="275"/>
      <c r="GF17" s="275"/>
      <c r="GG17" s="275"/>
      <c r="GH17" s="275"/>
      <c r="GI17" s="275"/>
      <c r="GJ17" s="275"/>
      <c r="GK17" s="275"/>
      <c r="GL17" s="275"/>
      <c r="GM17" s="275"/>
      <c r="GN17" s="275"/>
      <c r="GO17" s="275"/>
      <c r="GP17" s="275"/>
      <c r="GQ17" s="275"/>
      <c r="GR17" s="275"/>
      <c r="GS17" s="275"/>
      <c r="GT17" s="275"/>
      <c r="GU17" s="275"/>
      <c r="GV17" s="275"/>
      <c r="GW17" s="275"/>
      <c r="GX17" s="275"/>
      <c r="GY17" s="275"/>
      <c r="GZ17" s="275"/>
      <c r="HA17" s="275"/>
      <c r="HB17" s="275"/>
      <c r="HC17" s="275"/>
      <c r="HD17" s="275"/>
      <c r="HE17" s="275"/>
      <c r="HF17" s="275"/>
      <c r="HG17" s="275"/>
      <c r="HH17" s="275"/>
      <c r="HI17" s="275"/>
      <c r="HJ17" s="275"/>
      <c r="HK17" s="275"/>
      <c r="HL17" s="275"/>
      <c r="HM17" s="275"/>
      <c r="HN17" s="275"/>
      <c r="HO17" s="275"/>
      <c r="HP17" s="275"/>
      <c r="HQ17" s="275"/>
      <c r="HR17" s="275"/>
      <c r="HS17" s="275"/>
      <c r="HT17" s="275"/>
      <c r="HU17" s="275"/>
      <c r="HV17" s="275"/>
      <c r="HW17" s="275"/>
      <c r="HX17" s="275"/>
      <c r="HY17" s="275"/>
      <c r="HZ17" s="275"/>
      <c r="IA17" s="275"/>
      <c r="IB17" s="275"/>
      <c r="IC17" s="275"/>
      <c r="ID17" s="275"/>
      <c r="IE17" s="275"/>
      <c r="IF17" s="275"/>
      <c r="IG17" s="275"/>
      <c r="IH17" s="275"/>
      <c r="II17" s="275"/>
      <c r="IJ17" s="275"/>
      <c r="IK17" s="275"/>
      <c r="IL17" s="275"/>
      <c r="IM17" s="275"/>
    </row>
    <row r="18" s="81" customFormat="1" ht="27.75" customHeight="1" spans="1:19">
      <c r="A18" s="272" t="s">
        <v>132</v>
      </c>
      <c r="B18" s="127" t="s">
        <v>330</v>
      </c>
      <c r="C18" s="127" t="s">
        <v>324</v>
      </c>
      <c r="D18" s="127" t="s">
        <v>334</v>
      </c>
      <c r="E18" s="127"/>
      <c r="F18" s="271">
        <v>0</v>
      </c>
      <c r="G18" s="127"/>
      <c r="H18" s="271">
        <v>12000</v>
      </c>
      <c r="I18" s="271">
        <v>12000</v>
      </c>
      <c r="J18" s="271">
        <v>12000</v>
      </c>
      <c r="K18" s="271"/>
      <c r="L18" s="271"/>
      <c r="M18" s="271"/>
      <c r="N18" s="271"/>
      <c r="O18" s="167"/>
      <c r="P18" s="167"/>
      <c r="Q18" s="167"/>
      <c r="R18" s="167"/>
      <c r="S18" s="167"/>
    </row>
    <row r="19" s="81" customFormat="1" ht="27.75" customHeight="1" spans="1:19">
      <c r="A19" s="272" t="s">
        <v>132</v>
      </c>
      <c r="B19" s="127" t="s">
        <v>330</v>
      </c>
      <c r="C19" s="127" t="s">
        <v>324</v>
      </c>
      <c r="D19" s="127" t="s">
        <v>326</v>
      </c>
      <c r="E19" s="127"/>
      <c r="F19" s="271">
        <v>0</v>
      </c>
      <c r="G19" s="127"/>
      <c r="H19" s="271">
        <v>15000</v>
      </c>
      <c r="I19" s="271">
        <v>15000</v>
      </c>
      <c r="J19" s="271">
        <v>15000</v>
      </c>
      <c r="K19" s="271"/>
      <c r="L19" s="271"/>
      <c r="M19" s="271"/>
      <c r="N19" s="271"/>
      <c r="O19" s="167"/>
      <c r="P19" s="167"/>
      <c r="Q19" s="167"/>
      <c r="R19" s="167"/>
      <c r="S19" s="167"/>
    </row>
    <row r="20" s="81" customFormat="1" ht="27.75" customHeight="1" spans="1:19">
      <c r="A20" s="273" t="s">
        <v>114</v>
      </c>
      <c r="B20" s="127" t="s">
        <v>221</v>
      </c>
      <c r="C20" s="127"/>
      <c r="D20" s="127"/>
      <c r="E20" s="127"/>
      <c r="F20" s="271">
        <v>0</v>
      </c>
      <c r="G20" s="127"/>
      <c r="H20" s="271">
        <v>45000</v>
      </c>
      <c r="I20" s="271">
        <v>45000</v>
      </c>
      <c r="J20" s="271">
        <v>45000</v>
      </c>
      <c r="K20" s="271"/>
      <c r="L20" s="271"/>
      <c r="M20" s="271"/>
      <c r="N20" s="271"/>
      <c r="O20" s="167"/>
      <c r="P20" s="167"/>
      <c r="Q20" s="167"/>
      <c r="R20" s="167"/>
      <c r="S20" s="167"/>
    </row>
    <row r="21" s="81" customFormat="1" ht="27.75" customHeight="1" spans="1:19">
      <c r="A21" s="272" t="s">
        <v>335</v>
      </c>
      <c r="B21" s="127" t="s">
        <v>336</v>
      </c>
      <c r="C21" s="127" t="s">
        <v>324</v>
      </c>
      <c r="D21" s="127" t="s">
        <v>328</v>
      </c>
      <c r="E21" s="127" t="s">
        <v>337</v>
      </c>
      <c r="F21" s="271">
        <v>0</v>
      </c>
      <c r="G21" s="127"/>
      <c r="H21" s="271">
        <v>8000</v>
      </c>
      <c r="I21" s="271">
        <v>8000</v>
      </c>
      <c r="J21" s="271">
        <v>8000</v>
      </c>
      <c r="K21" s="271"/>
      <c r="L21" s="271"/>
      <c r="M21" s="271"/>
      <c r="N21" s="271"/>
      <c r="O21" s="167"/>
      <c r="P21" s="167"/>
      <c r="Q21" s="167"/>
      <c r="R21" s="167"/>
      <c r="S21" s="167"/>
    </row>
    <row r="22" s="81" customFormat="1" ht="27.75" customHeight="1" spans="1:19">
      <c r="A22" s="272" t="s">
        <v>335</v>
      </c>
      <c r="B22" s="127" t="s">
        <v>336</v>
      </c>
      <c r="C22" s="127" t="s">
        <v>324</v>
      </c>
      <c r="D22" s="127" t="s">
        <v>333</v>
      </c>
      <c r="E22" s="127"/>
      <c r="F22" s="271">
        <v>0</v>
      </c>
      <c r="G22" s="127"/>
      <c r="H22" s="271">
        <v>15000</v>
      </c>
      <c r="I22" s="271">
        <v>15000</v>
      </c>
      <c r="J22" s="271">
        <v>15000</v>
      </c>
      <c r="K22" s="271"/>
      <c r="L22" s="271"/>
      <c r="M22" s="271"/>
      <c r="N22" s="271"/>
      <c r="O22" s="167"/>
      <c r="P22" s="167"/>
      <c r="Q22" s="167"/>
      <c r="R22" s="167"/>
      <c r="S22" s="167"/>
    </row>
    <row r="23" s="81" customFormat="1" ht="27.75" customHeight="1" spans="1:19">
      <c r="A23" s="272" t="s">
        <v>335</v>
      </c>
      <c r="B23" s="127" t="s">
        <v>336</v>
      </c>
      <c r="C23" s="127" t="s">
        <v>324</v>
      </c>
      <c r="D23" s="127" t="s">
        <v>334</v>
      </c>
      <c r="E23" s="127"/>
      <c r="F23" s="271">
        <v>0</v>
      </c>
      <c r="G23" s="127"/>
      <c r="H23" s="271">
        <v>12000</v>
      </c>
      <c r="I23" s="271">
        <v>12000</v>
      </c>
      <c r="J23" s="271">
        <v>12000</v>
      </c>
      <c r="K23" s="271"/>
      <c r="L23" s="271"/>
      <c r="M23" s="271"/>
      <c r="N23" s="271"/>
      <c r="O23" s="167"/>
      <c r="P23" s="167"/>
      <c r="Q23" s="167"/>
      <c r="R23" s="167"/>
      <c r="S23" s="167"/>
    </row>
    <row r="24" s="81" customFormat="1" ht="27.75" customHeight="1" spans="1:19">
      <c r="A24" s="272" t="s">
        <v>335</v>
      </c>
      <c r="B24" s="127" t="s">
        <v>336</v>
      </c>
      <c r="C24" s="127" t="s">
        <v>324</v>
      </c>
      <c r="D24" s="127" t="s">
        <v>338</v>
      </c>
      <c r="E24" s="127"/>
      <c r="F24" s="271">
        <v>0</v>
      </c>
      <c r="G24" s="127"/>
      <c r="H24" s="271">
        <v>10000</v>
      </c>
      <c r="I24" s="271">
        <v>10000</v>
      </c>
      <c r="J24" s="271">
        <v>10000</v>
      </c>
      <c r="K24" s="271"/>
      <c r="L24" s="271"/>
      <c r="M24" s="271"/>
      <c r="N24" s="271"/>
      <c r="O24" s="167"/>
      <c r="P24" s="167"/>
      <c r="Q24" s="167"/>
      <c r="R24" s="167"/>
      <c r="S24" s="167"/>
    </row>
    <row r="25" s="81" customFormat="1" ht="27.75" customHeight="1" spans="1:19">
      <c r="A25" s="127"/>
      <c r="B25" s="127"/>
      <c r="C25" s="127"/>
      <c r="D25" s="127"/>
      <c r="E25" s="127"/>
      <c r="F25" s="271"/>
      <c r="G25" s="127"/>
      <c r="H25" s="271"/>
      <c r="I25" s="271"/>
      <c r="J25" s="271"/>
      <c r="K25" s="271"/>
      <c r="L25" s="271"/>
      <c r="M25" s="271"/>
      <c r="N25" s="271"/>
      <c r="O25" s="167"/>
      <c r="P25" s="167"/>
      <c r="Q25" s="167"/>
      <c r="R25" s="167"/>
      <c r="S25" s="167"/>
    </row>
    <row r="26" s="81" customFormat="1" ht="27.75" customHeight="1" spans="1:19">
      <c r="A26" s="127"/>
      <c r="B26" s="127"/>
      <c r="C26" s="127"/>
      <c r="D26" s="127"/>
      <c r="E26" s="127"/>
      <c r="F26" s="271"/>
      <c r="G26" s="127"/>
      <c r="H26" s="271"/>
      <c r="I26" s="271"/>
      <c r="J26" s="271"/>
      <c r="K26" s="271"/>
      <c r="L26" s="271"/>
      <c r="M26" s="271"/>
      <c r="N26" s="271"/>
      <c r="O26" s="167"/>
      <c r="P26" s="167"/>
      <c r="Q26" s="167"/>
      <c r="R26" s="167"/>
      <c r="S26" s="167"/>
    </row>
    <row r="27" s="81" customFormat="1" ht="27.75" customHeight="1" spans="1:19">
      <c r="A27" s="127"/>
      <c r="B27" s="127"/>
      <c r="C27" s="127"/>
      <c r="D27" s="127"/>
      <c r="E27" s="127"/>
      <c r="F27" s="271"/>
      <c r="G27" s="127"/>
      <c r="H27" s="271"/>
      <c r="I27" s="271"/>
      <c r="J27" s="271"/>
      <c r="K27" s="271"/>
      <c r="L27" s="271"/>
      <c r="M27" s="271"/>
      <c r="N27" s="271"/>
      <c r="O27" s="167"/>
      <c r="P27" s="167"/>
      <c r="Q27" s="167"/>
      <c r="R27" s="167"/>
      <c r="S27" s="167"/>
    </row>
    <row r="28" s="81" customFormat="1" ht="27.75" customHeight="1" spans="1:19">
      <c r="A28" s="127"/>
      <c r="B28" s="127"/>
      <c r="C28" s="127"/>
      <c r="D28" s="127"/>
      <c r="E28" s="127"/>
      <c r="F28" s="271"/>
      <c r="G28" s="127"/>
      <c r="H28" s="271"/>
      <c r="I28" s="271"/>
      <c r="J28" s="271"/>
      <c r="K28" s="271"/>
      <c r="L28" s="271"/>
      <c r="M28" s="271"/>
      <c r="N28" s="271"/>
      <c r="O28" s="167"/>
      <c r="P28" s="167"/>
      <c r="Q28" s="167"/>
      <c r="R28" s="167"/>
      <c r="S28" s="167"/>
    </row>
    <row r="29" s="81" customFormat="1" ht="27.75" customHeight="1" spans="1:19">
      <c r="A29" s="127"/>
      <c r="B29" s="127"/>
      <c r="C29" s="127"/>
      <c r="D29" s="127"/>
      <c r="E29" s="127"/>
      <c r="F29" s="271"/>
      <c r="G29" s="127"/>
      <c r="H29" s="271"/>
      <c r="I29" s="271"/>
      <c r="J29" s="271"/>
      <c r="K29" s="271"/>
      <c r="L29" s="271"/>
      <c r="M29" s="271"/>
      <c r="N29" s="271"/>
      <c r="O29" s="167"/>
      <c r="P29" s="167"/>
      <c r="Q29" s="167"/>
      <c r="R29" s="167"/>
      <c r="S29" s="167"/>
    </row>
    <row r="30" s="81" customFormat="1" ht="27.75" customHeight="1" spans="1:19">
      <c r="A30" s="127"/>
      <c r="B30" s="127"/>
      <c r="C30" s="127"/>
      <c r="D30" s="127"/>
      <c r="E30" s="127"/>
      <c r="F30" s="271"/>
      <c r="G30" s="127"/>
      <c r="H30" s="271"/>
      <c r="I30" s="271"/>
      <c r="J30" s="271"/>
      <c r="K30" s="271"/>
      <c r="L30" s="271"/>
      <c r="M30" s="271"/>
      <c r="N30" s="271"/>
      <c r="O30" s="167"/>
      <c r="P30" s="167"/>
      <c r="Q30" s="167"/>
      <c r="R30" s="167"/>
      <c r="S30" s="167"/>
    </row>
    <row r="31" s="81" customFormat="1" ht="27.75" customHeight="1" spans="1:19">
      <c r="A31" s="127"/>
      <c r="B31" s="127"/>
      <c r="C31" s="127"/>
      <c r="D31" s="127"/>
      <c r="E31" s="127"/>
      <c r="F31" s="271"/>
      <c r="G31" s="127"/>
      <c r="H31" s="271"/>
      <c r="I31" s="271"/>
      <c r="J31" s="271"/>
      <c r="K31" s="271"/>
      <c r="L31" s="271"/>
      <c r="M31" s="271"/>
      <c r="N31" s="271"/>
      <c r="O31" s="167"/>
      <c r="P31" s="167"/>
      <c r="Q31" s="167"/>
      <c r="R31" s="167"/>
      <c r="S31" s="167"/>
    </row>
    <row r="32" s="81" customFormat="1" ht="27.75" customHeight="1" spans="1:19">
      <c r="A32" s="127"/>
      <c r="B32" s="127"/>
      <c r="C32" s="127"/>
      <c r="D32" s="127"/>
      <c r="E32" s="127"/>
      <c r="F32" s="271"/>
      <c r="G32" s="127"/>
      <c r="H32" s="271"/>
      <c r="I32" s="271"/>
      <c r="J32" s="271"/>
      <c r="K32" s="271"/>
      <c r="L32" s="271"/>
      <c r="M32" s="271"/>
      <c r="N32" s="271"/>
      <c r="O32" s="167"/>
      <c r="P32" s="167"/>
      <c r="Q32" s="167"/>
      <c r="R32" s="167"/>
      <c r="S32" s="167"/>
    </row>
    <row r="33" s="81" customFormat="1" ht="27.75" customHeight="1" spans="1:19">
      <c r="A33" s="127"/>
      <c r="B33" s="127"/>
      <c r="C33" s="127"/>
      <c r="D33" s="127"/>
      <c r="E33" s="127"/>
      <c r="F33" s="271"/>
      <c r="G33" s="127"/>
      <c r="H33" s="271"/>
      <c r="I33" s="271"/>
      <c r="J33" s="271"/>
      <c r="K33" s="271"/>
      <c r="L33" s="271"/>
      <c r="M33" s="271"/>
      <c r="N33" s="271"/>
      <c r="O33" s="167"/>
      <c r="P33" s="167"/>
      <c r="Q33" s="167"/>
      <c r="R33" s="167"/>
      <c r="S33" s="167"/>
    </row>
    <row r="34" s="81" customFormat="1" ht="27.75" customHeight="1" spans="1:19">
      <c r="A34" s="127"/>
      <c r="B34" s="127"/>
      <c r="C34" s="127"/>
      <c r="D34" s="127"/>
      <c r="E34" s="127"/>
      <c r="F34" s="271"/>
      <c r="G34" s="127"/>
      <c r="H34" s="271"/>
      <c r="I34" s="271"/>
      <c r="J34" s="271"/>
      <c r="K34" s="271"/>
      <c r="L34" s="271"/>
      <c r="M34" s="271"/>
      <c r="N34" s="271"/>
      <c r="O34" s="167"/>
      <c r="P34" s="167"/>
      <c r="Q34" s="167"/>
      <c r="R34" s="167"/>
      <c r="S34" s="167"/>
    </row>
    <row r="35" s="81" customFormat="1" ht="27.75" customHeight="1" spans="1:19">
      <c r="A35" s="127"/>
      <c r="B35" s="127"/>
      <c r="C35" s="127"/>
      <c r="D35" s="127"/>
      <c r="E35" s="127"/>
      <c r="F35" s="271"/>
      <c r="G35" s="127"/>
      <c r="H35" s="271"/>
      <c r="I35" s="271"/>
      <c r="J35" s="271"/>
      <c r="K35" s="271"/>
      <c r="L35" s="271"/>
      <c r="M35" s="271"/>
      <c r="N35" s="271"/>
      <c r="O35" s="167"/>
      <c r="P35" s="167"/>
      <c r="Q35" s="167"/>
      <c r="R35" s="167"/>
      <c r="S35" s="167"/>
    </row>
    <row r="36" s="81" customFormat="1" ht="27.75" customHeight="1" spans="1:19">
      <c r="A36" s="127"/>
      <c r="B36" s="127"/>
      <c r="C36" s="127"/>
      <c r="D36" s="127"/>
      <c r="E36" s="127"/>
      <c r="F36" s="271"/>
      <c r="G36" s="127"/>
      <c r="H36" s="271"/>
      <c r="I36" s="271"/>
      <c r="J36" s="271"/>
      <c r="K36" s="271"/>
      <c r="L36" s="271"/>
      <c r="M36" s="271"/>
      <c r="N36" s="271"/>
      <c r="O36" s="167"/>
      <c r="P36" s="167"/>
      <c r="Q36" s="167"/>
      <c r="R36" s="167"/>
      <c r="S36" s="167"/>
    </row>
    <row r="37" s="81" customFormat="1" ht="27.75" customHeight="1" spans="1:19">
      <c r="A37" s="127"/>
      <c r="B37" s="127"/>
      <c r="C37" s="127"/>
      <c r="D37" s="127"/>
      <c r="E37" s="127"/>
      <c r="F37" s="271"/>
      <c r="G37" s="127"/>
      <c r="H37" s="271"/>
      <c r="I37" s="271"/>
      <c r="J37" s="271"/>
      <c r="K37" s="271"/>
      <c r="L37" s="271"/>
      <c r="M37" s="271"/>
      <c r="N37" s="271"/>
      <c r="O37" s="167"/>
      <c r="P37" s="167"/>
      <c r="Q37" s="167"/>
      <c r="R37" s="167"/>
      <c r="S37" s="167"/>
    </row>
    <row r="38" s="81" customFormat="1" ht="27.75" customHeight="1" spans="1:19">
      <c r="A38" s="127"/>
      <c r="B38" s="127"/>
      <c r="C38" s="127"/>
      <c r="D38" s="127"/>
      <c r="E38" s="127"/>
      <c r="F38" s="271"/>
      <c r="G38" s="127"/>
      <c r="H38" s="271"/>
      <c r="I38" s="271"/>
      <c r="J38" s="271"/>
      <c r="K38" s="271"/>
      <c r="L38" s="271"/>
      <c r="M38" s="271"/>
      <c r="N38" s="271"/>
      <c r="O38" s="167"/>
      <c r="P38" s="167"/>
      <c r="Q38" s="167"/>
      <c r="R38" s="167"/>
      <c r="S38" s="167"/>
    </row>
    <row r="39" s="81" customFormat="1" ht="27.75" customHeight="1" spans="1:19">
      <c r="A39" s="127"/>
      <c r="B39" s="127"/>
      <c r="C39" s="127"/>
      <c r="D39" s="127"/>
      <c r="E39" s="127"/>
      <c r="F39" s="271"/>
      <c r="G39" s="127"/>
      <c r="H39" s="271"/>
      <c r="I39" s="271"/>
      <c r="J39" s="271"/>
      <c r="K39" s="271"/>
      <c r="L39" s="271"/>
      <c r="M39" s="271"/>
      <c r="N39" s="271"/>
      <c r="O39" s="167"/>
      <c r="P39" s="167"/>
      <c r="Q39" s="167"/>
      <c r="R39" s="167"/>
      <c r="S39" s="167"/>
    </row>
    <row r="40" s="81" customFormat="1" ht="27.75" customHeight="1" spans="1:19">
      <c r="A40" s="127"/>
      <c r="B40" s="127"/>
      <c r="C40" s="127"/>
      <c r="D40" s="127"/>
      <c r="E40" s="127"/>
      <c r="F40" s="271"/>
      <c r="G40" s="127"/>
      <c r="H40" s="271"/>
      <c r="I40" s="271"/>
      <c r="J40" s="271"/>
      <c r="K40" s="271"/>
      <c r="L40" s="271"/>
      <c r="M40" s="271"/>
      <c r="N40" s="271"/>
      <c r="O40" s="167"/>
      <c r="P40" s="167"/>
      <c r="Q40" s="167"/>
      <c r="R40" s="167"/>
      <c r="S40" s="167"/>
    </row>
    <row r="41" s="81" customFormat="1" ht="27.75" customHeight="1" spans="1:19">
      <c r="A41" s="127"/>
      <c r="B41" s="127"/>
      <c r="C41" s="127"/>
      <c r="D41" s="127"/>
      <c r="E41" s="127"/>
      <c r="F41" s="271"/>
      <c r="G41" s="127"/>
      <c r="H41" s="271"/>
      <c r="I41" s="271"/>
      <c r="J41" s="271"/>
      <c r="K41" s="271"/>
      <c r="L41" s="271"/>
      <c r="M41" s="271"/>
      <c r="N41" s="271"/>
      <c r="O41" s="167"/>
      <c r="P41" s="167"/>
      <c r="Q41" s="167"/>
      <c r="R41" s="167"/>
      <c r="S41" s="167"/>
    </row>
    <row r="42" s="81" customFormat="1" ht="27.75" customHeight="1" spans="1:19">
      <c r="A42" s="127"/>
      <c r="B42" s="127"/>
      <c r="C42" s="127"/>
      <c r="D42" s="127"/>
      <c r="E42" s="127"/>
      <c r="F42" s="271"/>
      <c r="G42" s="127"/>
      <c r="H42" s="271"/>
      <c r="I42" s="271"/>
      <c r="J42" s="271"/>
      <c r="K42" s="271"/>
      <c r="L42" s="271"/>
      <c r="M42" s="271"/>
      <c r="N42" s="271"/>
      <c r="O42" s="167"/>
      <c r="P42" s="167"/>
      <c r="Q42" s="167"/>
      <c r="R42" s="167"/>
      <c r="S42" s="167"/>
    </row>
    <row r="43" s="81" customFormat="1" ht="27.75" customHeight="1" spans="1:19">
      <c r="A43" s="127"/>
      <c r="B43" s="127"/>
      <c r="C43" s="127"/>
      <c r="D43" s="127"/>
      <c r="E43" s="127"/>
      <c r="F43" s="271"/>
      <c r="G43" s="127"/>
      <c r="H43" s="271"/>
      <c r="I43" s="271"/>
      <c r="J43" s="271"/>
      <c r="K43" s="271"/>
      <c r="L43" s="271"/>
      <c r="M43" s="271"/>
      <c r="N43" s="271"/>
      <c r="O43" s="167"/>
      <c r="P43" s="167"/>
      <c r="Q43" s="167"/>
      <c r="R43" s="167"/>
      <c r="S43" s="167"/>
    </row>
    <row r="44" s="81" customFormat="1" ht="27.75" customHeight="1" spans="1:19">
      <c r="A44" s="127"/>
      <c r="B44" s="127"/>
      <c r="C44" s="127"/>
      <c r="D44" s="127"/>
      <c r="E44" s="127"/>
      <c r="F44" s="271"/>
      <c r="G44" s="127"/>
      <c r="H44" s="271"/>
      <c r="I44" s="271"/>
      <c r="J44" s="271"/>
      <c r="K44" s="271"/>
      <c r="L44" s="271"/>
      <c r="M44" s="271"/>
      <c r="N44" s="271"/>
      <c r="O44" s="167"/>
      <c r="P44" s="167"/>
      <c r="Q44" s="167"/>
      <c r="R44" s="167"/>
      <c r="S44" s="167"/>
    </row>
    <row r="45" s="81" customFormat="1" ht="27.75" customHeight="1" spans="1:19">
      <c r="A45" s="127"/>
      <c r="B45" s="127"/>
      <c r="C45" s="127"/>
      <c r="D45" s="127"/>
      <c r="E45" s="127"/>
      <c r="F45" s="271"/>
      <c r="G45" s="127"/>
      <c r="H45" s="271"/>
      <c r="I45" s="271"/>
      <c r="J45" s="271"/>
      <c r="K45" s="271"/>
      <c r="L45" s="271"/>
      <c r="M45" s="271"/>
      <c r="N45" s="271"/>
      <c r="O45" s="167"/>
      <c r="P45" s="167"/>
      <c r="Q45" s="167"/>
      <c r="R45" s="167"/>
      <c r="S45" s="167"/>
    </row>
    <row r="46" s="81" customFormat="1" ht="27.75" customHeight="1" spans="1:19">
      <c r="A46" s="127"/>
      <c r="B46" s="127"/>
      <c r="C46" s="127"/>
      <c r="D46" s="127"/>
      <c r="E46" s="127"/>
      <c r="F46" s="271"/>
      <c r="G46" s="127"/>
      <c r="H46" s="271"/>
      <c r="I46" s="271"/>
      <c r="J46" s="271"/>
      <c r="K46" s="271"/>
      <c r="L46" s="271"/>
      <c r="M46" s="271"/>
      <c r="N46" s="271"/>
      <c r="O46" s="167"/>
      <c r="P46" s="167"/>
      <c r="Q46" s="167"/>
      <c r="R46" s="167"/>
      <c r="S46" s="167"/>
    </row>
    <row r="47" s="81" customFormat="1" ht="27.75" customHeight="1" spans="1:19">
      <c r="A47" s="127"/>
      <c r="B47" s="127"/>
      <c r="C47" s="127"/>
      <c r="D47" s="127"/>
      <c r="E47" s="127"/>
      <c r="F47" s="271"/>
      <c r="G47" s="127"/>
      <c r="H47" s="271"/>
      <c r="I47" s="271"/>
      <c r="J47" s="271"/>
      <c r="K47" s="271"/>
      <c r="L47" s="271"/>
      <c r="M47" s="271"/>
      <c r="N47" s="271"/>
      <c r="O47" s="167"/>
      <c r="P47" s="167"/>
      <c r="Q47" s="167"/>
      <c r="R47" s="167"/>
      <c r="S47" s="167"/>
    </row>
    <row r="48" s="81" customFormat="1" ht="27.75" customHeight="1" spans="1:19">
      <c r="A48" s="127"/>
      <c r="B48" s="127"/>
      <c r="C48" s="127"/>
      <c r="D48" s="127"/>
      <c r="E48" s="127"/>
      <c r="F48" s="271"/>
      <c r="G48" s="127"/>
      <c r="H48" s="271"/>
      <c r="I48" s="271"/>
      <c r="J48" s="271"/>
      <c r="K48" s="271"/>
      <c r="L48" s="271"/>
      <c r="M48" s="271"/>
      <c r="N48" s="271"/>
      <c r="O48" s="167"/>
      <c r="P48" s="167"/>
      <c r="Q48" s="167"/>
      <c r="R48" s="167"/>
      <c r="S48" s="167"/>
    </row>
    <row r="49" s="81" customFormat="1" ht="27.75" customHeight="1" spans="1:19">
      <c r="A49" s="127"/>
      <c r="B49" s="127"/>
      <c r="C49" s="127"/>
      <c r="D49" s="127"/>
      <c r="E49" s="127"/>
      <c r="F49" s="271"/>
      <c r="G49" s="127"/>
      <c r="H49" s="271"/>
      <c r="I49" s="271"/>
      <c r="J49" s="271"/>
      <c r="K49" s="271"/>
      <c r="L49" s="271"/>
      <c r="M49" s="271"/>
      <c r="N49" s="271"/>
      <c r="O49" s="167"/>
      <c r="P49" s="167"/>
      <c r="Q49" s="167"/>
      <c r="R49" s="167"/>
      <c r="S49" s="167"/>
    </row>
    <row r="50" s="81" customFormat="1" ht="27.75" customHeight="1" spans="1:19">
      <c r="A50" s="127"/>
      <c r="B50" s="127"/>
      <c r="C50" s="127"/>
      <c r="D50" s="127"/>
      <c r="E50" s="127"/>
      <c r="F50" s="271"/>
      <c r="G50" s="127"/>
      <c r="H50" s="271"/>
      <c r="I50" s="271"/>
      <c r="J50" s="271"/>
      <c r="K50" s="271"/>
      <c r="L50" s="271"/>
      <c r="M50" s="271"/>
      <c r="N50" s="271"/>
      <c r="O50" s="167"/>
      <c r="P50" s="167"/>
      <c r="Q50" s="167"/>
      <c r="R50" s="167"/>
      <c r="S50" s="167"/>
    </row>
    <row r="51" s="81" customFormat="1" ht="27.75" customHeight="1" spans="1:19">
      <c r="A51" s="127"/>
      <c r="B51" s="127"/>
      <c r="C51" s="127"/>
      <c r="D51" s="127"/>
      <c r="E51" s="127"/>
      <c r="F51" s="271"/>
      <c r="G51" s="127"/>
      <c r="H51" s="271"/>
      <c r="I51" s="271"/>
      <c r="J51" s="271"/>
      <c r="K51" s="271"/>
      <c r="L51" s="271"/>
      <c r="M51" s="271"/>
      <c r="N51" s="271"/>
      <c r="O51" s="167"/>
      <c r="P51" s="167"/>
      <c r="Q51" s="167"/>
      <c r="R51" s="167"/>
      <c r="S51" s="167"/>
    </row>
    <row r="52" s="81" customFormat="1" ht="27.75" customHeight="1" spans="1:19">
      <c r="A52" s="127"/>
      <c r="B52" s="127"/>
      <c r="C52" s="127"/>
      <c r="D52" s="127"/>
      <c r="E52" s="127"/>
      <c r="F52" s="271"/>
      <c r="G52" s="127"/>
      <c r="H52" s="271"/>
      <c r="I52" s="271"/>
      <c r="J52" s="271"/>
      <c r="K52" s="271"/>
      <c r="L52" s="271"/>
      <c r="M52" s="271"/>
      <c r="N52" s="271"/>
      <c r="O52" s="167"/>
      <c r="P52" s="167"/>
      <c r="Q52" s="167"/>
      <c r="R52" s="167"/>
      <c r="S52" s="167"/>
    </row>
    <row r="53" s="81" customFormat="1" ht="27.75" customHeight="1" spans="1:19">
      <c r="A53" s="127"/>
      <c r="B53" s="127"/>
      <c r="C53" s="127"/>
      <c r="D53" s="127"/>
      <c r="E53" s="127"/>
      <c r="F53" s="271"/>
      <c r="G53" s="127"/>
      <c r="H53" s="271"/>
      <c r="I53" s="271"/>
      <c r="J53" s="271"/>
      <c r="K53" s="271"/>
      <c r="L53" s="271"/>
      <c r="M53" s="271"/>
      <c r="N53" s="271"/>
      <c r="O53" s="167"/>
      <c r="P53" s="167"/>
      <c r="Q53" s="167"/>
      <c r="R53" s="167"/>
      <c r="S53" s="167"/>
    </row>
    <row r="54" s="81" customFormat="1" ht="27.75" customHeight="1" spans="1:19">
      <c r="A54" s="127"/>
      <c r="B54" s="127"/>
      <c r="C54" s="127"/>
      <c r="D54" s="127"/>
      <c r="E54" s="127"/>
      <c r="F54" s="271"/>
      <c r="G54" s="127"/>
      <c r="H54" s="271"/>
      <c r="I54" s="271"/>
      <c r="J54" s="271"/>
      <c r="K54" s="271"/>
      <c r="L54" s="271"/>
      <c r="M54" s="271"/>
      <c r="N54" s="271"/>
      <c r="O54" s="167"/>
      <c r="P54" s="167"/>
      <c r="Q54" s="167"/>
      <c r="R54" s="167"/>
      <c r="S54" s="167"/>
    </row>
    <row r="55" s="81" customFormat="1" ht="27.75" customHeight="1" spans="1:19">
      <c r="A55" s="127"/>
      <c r="B55" s="127"/>
      <c r="C55" s="127"/>
      <c r="D55" s="127"/>
      <c r="E55" s="127"/>
      <c r="F55" s="271"/>
      <c r="G55" s="127"/>
      <c r="H55" s="271"/>
      <c r="I55" s="271"/>
      <c r="J55" s="271"/>
      <c r="K55" s="271"/>
      <c r="L55" s="271"/>
      <c r="M55" s="271"/>
      <c r="N55" s="271"/>
      <c r="O55" s="167"/>
      <c r="P55" s="167"/>
      <c r="Q55" s="167"/>
      <c r="R55" s="167"/>
      <c r="S55" s="167"/>
    </row>
    <row r="56" s="81" customFormat="1" ht="27.75" customHeight="1" spans="1:19">
      <c r="A56" s="127"/>
      <c r="B56" s="127"/>
      <c r="C56" s="127"/>
      <c r="D56" s="127"/>
      <c r="E56" s="127"/>
      <c r="F56" s="271"/>
      <c r="G56" s="127"/>
      <c r="H56" s="271"/>
      <c r="I56" s="271"/>
      <c r="J56" s="271"/>
      <c r="K56" s="271"/>
      <c r="L56" s="271"/>
      <c r="M56" s="271"/>
      <c r="N56" s="271"/>
      <c r="O56" s="167"/>
      <c r="P56" s="167"/>
      <c r="Q56" s="167"/>
      <c r="R56" s="167"/>
      <c r="S56" s="167"/>
    </row>
    <row r="57" s="81" customFormat="1" ht="27.75" customHeight="1" spans="1:19">
      <c r="A57" s="127"/>
      <c r="B57" s="127"/>
      <c r="C57" s="127"/>
      <c r="D57" s="127"/>
      <c r="E57" s="127"/>
      <c r="F57" s="271"/>
      <c r="G57" s="127"/>
      <c r="H57" s="271"/>
      <c r="I57" s="271"/>
      <c r="J57" s="271"/>
      <c r="K57" s="271"/>
      <c r="L57" s="271"/>
      <c r="M57" s="271"/>
      <c r="N57" s="271"/>
      <c r="O57" s="167"/>
      <c r="P57" s="167"/>
      <c r="Q57" s="167"/>
      <c r="R57" s="167"/>
      <c r="S57" s="167"/>
    </row>
    <row r="58" s="81" customFormat="1" ht="27.75" customHeight="1" spans="1:19">
      <c r="A58" s="127"/>
      <c r="B58" s="127"/>
      <c r="C58" s="127"/>
      <c r="D58" s="127"/>
      <c r="E58" s="127"/>
      <c r="F58" s="271"/>
      <c r="G58" s="127"/>
      <c r="H58" s="271"/>
      <c r="I58" s="271"/>
      <c r="J58" s="271"/>
      <c r="K58" s="271"/>
      <c r="L58" s="271"/>
      <c r="M58" s="271"/>
      <c r="N58" s="271"/>
      <c r="O58" s="167"/>
      <c r="P58" s="167"/>
      <c r="Q58" s="167"/>
      <c r="R58" s="167"/>
      <c r="S58" s="167"/>
    </row>
    <row r="59" s="81" customFormat="1" ht="27.75" customHeight="1" spans="1:19">
      <c r="A59" s="127"/>
      <c r="B59" s="127"/>
      <c r="C59" s="127"/>
      <c r="D59" s="127"/>
      <c r="E59" s="127"/>
      <c r="F59" s="271"/>
      <c r="G59" s="127"/>
      <c r="H59" s="271"/>
      <c r="I59" s="271"/>
      <c r="J59" s="271"/>
      <c r="K59" s="271"/>
      <c r="L59" s="271"/>
      <c r="M59" s="271"/>
      <c r="N59" s="271"/>
      <c r="O59" s="167"/>
      <c r="P59" s="167"/>
      <c r="Q59" s="167"/>
      <c r="R59" s="167"/>
      <c r="S59" s="167"/>
    </row>
    <row r="60" s="81" customFormat="1" ht="27.75" customHeight="1" spans="1:19">
      <c r="A60" s="127"/>
      <c r="B60" s="127"/>
      <c r="C60" s="127"/>
      <c r="D60" s="127"/>
      <c r="E60" s="127"/>
      <c r="F60" s="271"/>
      <c r="G60" s="127"/>
      <c r="H60" s="271"/>
      <c r="I60" s="271"/>
      <c r="J60" s="271"/>
      <c r="K60" s="271"/>
      <c r="L60" s="271"/>
      <c r="M60" s="271"/>
      <c r="N60" s="271"/>
      <c r="O60" s="167"/>
      <c r="P60" s="167"/>
      <c r="Q60" s="167"/>
      <c r="R60" s="167"/>
      <c r="S60" s="167"/>
    </row>
    <row r="61" s="81" customFormat="1" ht="27.75" customHeight="1" spans="1:19">
      <c r="A61" s="127"/>
      <c r="B61" s="127"/>
      <c r="C61" s="127"/>
      <c r="D61" s="127"/>
      <c r="E61" s="127"/>
      <c r="F61" s="271"/>
      <c r="G61" s="127"/>
      <c r="H61" s="271"/>
      <c r="I61" s="271"/>
      <c r="J61" s="271"/>
      <c r="K61" s="271"/>
      <c r="L61" s="271"/>
      <c r="M61" s="271"/>
      <c r="N61" s="271"/>
      <c r="O61" s="167"/>
      <c r="P61" s="167"/>
      <c r="Q61" s="167"/>
      <c r="R61" s="167"/>
      <c r="S61" s="167"/>
    </row>
    <row r="62" s="81" customFormat="1" ht="27.75" customHeight="1" spans="1:19">
      <c r="A62" s="127"/>
      <c r="B62" s="127"/>
      <c r="C62" s="127"/>
      <c r="D62" s="127"/>
      <c r="E62" s="127"/>
      <c r="F62" s="271"/>
      <c r="G62" s="127"/>
      <c r="H62" s="271"/>
      <c r="I62" s="271"/>
      <c r="J62" s="271"/>
      <c r="K62" s="271"/>
      <c r="L62" s="271"/>
      <c r="M62" s="271"/>
      <c r="N62" s="271"/>
      <c r="O62" s="167"/>
      <c r="P62" s="167"/>
      <c r="Q62" s="167"/>
      <c r="R62" s="167"/>
      <c r="S62" s="167"/>
    </row>
    <row r="63" s="81" customFormat="1" ht="27.75" customHeight="1" spans="1:19">
      <c r="A63" s="127"/>
      <c r="B63" s="127"/>
      <c r="C63" s="127"/>
      <c r="D63" s="127"/>
      <c r="E63" s="127"/>
      <c r="F63" s="271"/>
      <c r="G63" s="127"/>
      <c r="H63" s="271"/>
      <c r="I63" s="271"/>
      <c r="J63" s="271"/>
      <c r="K63" s="271"/>
      <c r="L63" s="271"/>
      <c r="M63" s="271"/>
      <c r="N63" s="271"/>
      <c r="O63" s="167"/>
      <c r="P63" s="167"/>
      <c r="Q63" s="167"/>
      <c r="R63" s="167"/>
      <c r="S63" s="167"/>
    </row>
    <row r="64" s="81" customFormat="1" ht="27.75" customHeight="1" spans="1:19">
      <c r="A64" s="127"/>
      <c r="B64" s="127"/>
      <c r="C64" s="127"/>
      <c r="D64" s="127"/>
      <c r="E64" s="127"/>
      <c r="F64" s="271"/>
      <c r="G64" s="127"/>
      <c r="H64" s="271"/>
      <c r="I64" s="271"/>
      <c r="J64" s="271"/>
      <c r="K64" s="271"/>
      <c r="L64" s="271"/>
      <c r="M64" s="271"/>
      <c r="N64" s="271"/>
      <c r="O64" s="167"/>
      <c r="P64" s="167"/>
      <c r="Q64" s="167"/>
      <c r="R64" s="167"/>
      <c r="S64" s="167"/>
    </row>
    <row r="65" s="81" customFormat="1" ht="27.75" customHeight="1" spans="1:19">
      <c r="A65" s="127"/>
      <c r="B65" s="127"/>
      <c r="C65" s="127"/>
      <c r="D65" s="127"/>
      <c r="E65" s="127"/>
      <c r="F65" s="271"/>
      <c r="G65" s="127"/>
      <c r="H65" s="271"/>
      <c r="I65" s="271"/>
      <c r="J65" s="271"/>
      <c r="K65" s="271"/>
      <c r="L65" s="271"/>
      <c r="M65" s="271"/>
      <c r="N65" s="271"/>
      <c r="O65" s="167"/>
      <c r="P65" s="167"/>
      <c r="Q65" s="167"/>
      <c r="R65" s="167"/>
      <c r="S65" s="167"/>
    </row>
    <row r="66" s="81" customFormat="1" ht="27.75" customHeight="1" spans="1:19">
      <c r="A66" s="127"/>
      <c r="B66" s="127"/>
      <c r="C66" s="127"/>
      <c r="D66" s="127"/>
      <c r="E66" s="127"/>
      <c r="F66" s="271"/>
      <c r="G66" s="127"/>
      <c r="H66" s="271"/>
      <c r="I66" s="271"/>
      <c r="J66" s="271"/>
      <c r="K66" s="271"/>
      <c r="L66" s="271"/>
      <c r="M66" s="271"/>
      <c r="N66" s="271"/>
      <c r="O66" s="167"/>
      <c r="P66" s="167"/>
      <c r="Q66" s="167"/>
      <c r="R66" s="167"/>
      <c r="S66" s="167"/>
    </row>
    <row r="67" s="81" customFormat="1" ht="27.75" customHeight="1" spans="1:19">
      <c r="A67" s="127"/>
      <c r="B67" s="127"/>
      <c r="C67" s="127"/>
      <c r="D67" s="127"/>
      <c r="E67" s="127"/>
      <c r="F67" s="271"/>
      <c r="G67" s="127"/>
      <c r="H67" s="271"/>
      <c r="I67" s="271"/>
      <c r="J67" s="271"/>
      <c r="K67" s="271"/>
      <c r="L67" s="271"/>
      <c r="M67" s="271"/>
      <c r="N67" s="271"/>
      <c r="O67" s="167"/>
      <c r="P67" s="167"/>
      <c r="Q67" s="167"/>
      <c r="R67" s="167"/>
      <c r="S67" s="167"/>
    </row>
    <row r="68" s="81" customFormat="1" ht="27.75" customHeight="1" spans="1:19">
      <c r="A68" s="127"/>
      <c r="B68" s="127"/>
      <c r="C68" s="127"/>
      <c r="D68" s="127"/>
      <c r="E68" s="127"/>
      <c r="F68" s="271"/>
      <c r="G68" s="127"/>
      <c r="H68" s="271"/>
      <c r="I68" s="271"/>
      <c r="J68" s="271"/>
      <c r="K68" s="271"/>
      <c r="L68" s="271"/>
      <c r="M68" s="271"/>
      <c r="N68" s="271"/>
      <c r="O68" s="167"/>
      <c r="P68" s="167"/>
      <c r="Q68" s="167"/>
      <c r="R68" s="167"/>
      <c r="S68" s="167"/>
    </row>
    <row r="69" s="81" customFormat="1" ht="27.75" customHeight="1" spans="1:19">
      <c r="A69" s="127"/>
      <c r="B69" s="127"/>
      <c r="C69" s="127"/>
      <c r="D69" s="127"/>
      <c r="E69" s="127"/>
      <c r="F69" s="271"/>
      <c r="G69" s="127"/>
      <c r="H69" s="271"/>
      <c r="I69" s="271"/>
      <c r="J69" s="271"/>
      <c r="K69" s="271"/>
      <c r="L69" s="271"/>
      <c r="M69" s="271"/>
      <c r="N69" s="271"/>
      <c r="O69" s="167"/>
      <c r="P69" s="167"/>
      <c r="Q69" s="167"/>
      <c r="R69" s="167"/>
      <c r="S69" s="167"/>
    </row>
    <row r="70" s="81" customFormat="1" ht="27.75" customHeight="1" spans="1:19">
      <c r="A70" s="127"/>
      <c r="B70" s="127"/>
      <c r="C70" s="127"/>
      <c r="D70" s="127"/>
      <c r="E70" s="127"/>
      <c r="F70" s="271"/>
      <c r="G70" s="127"/>
      <c r="H70" s="271"/>
      <c r="I70" s="271"/>
      <c r="J70" s="271"/>
      <c r="K70" s="271"/>
      <c r="L70" s="271"/>
      <c r="M70" s="271"/>
      <c r="N70" s="271"/>
      <c r="O70" s="167"/>
      <c r="P70" s="167"/>
      <c r="Q70" s="167"/>
      <c r="R70" s="167"/>
      <c r="S70" s="167"/>
    </row>
    <row r="71" s="81" customFormat="1" ht="27.75" customHeight="1" spans="1:19">
      <c r="A71" s="127"/>
      <c r="B71" s="127"/>
      <c r="C71" s="127"/>
      <c r="D71" s="127"/>
      <c r="E71" s="127"/>
      <c r="F71" s="271"/>
      <c r="G71" s="127"/>
      <c r="H71" s="271"/>
      <c r="I71" s="271"/>
      <c r="J71" s="271"/>
      <c r="K71" s="271"/>
      <c r="L71" s="271"/>
      <c r="M71" s="271"/>
      <c r="N71" s="271"/>
      <c r="O71" s="167"/>
      <c r="P71" s="167"/>
      <c r="Q71" s="167"/>
      <c r="R71" s="167"/>
      <c r="S71" s="167"/>
    </row>
    <row r="72" s="81" customFormat="1" ht="27.75" customHeight="1" spans="1:19">
      <c r="A72" s="127"/>
      <c r="B72" s="127"/>
      <c r="C72" s="127"/>
      <c r="D72" s="127"/>
      <c r="E72" s="127"/>
      <c r="F72" s="271"/>
      <c r="G72" s="127"/>
      <c r="H72" s="271"/>
      <c r="I72" s="271"/>
      <c r="J72" s="271"/>
      <c r="K72" s="271"/>
      <c r="L72" s="271"/>
      <c r="M72" s="271"/>
      <c r="N72" s="271"/>
      <c r="O72" s="167"/>
      <c r="P72" s="167"/>
      <c r="Q72" s="167"/>
      <c r="R72" s="167"/>
      <c r="S72" s="167"/>
    </row>
    <row r="73" s="81" customFormat="1" ht="27.75" customHeight="1" spans="1:19">
      <c r="A73" s="127"/>
      <c r="B73" s="127"/>
      <c r="C73" s="127"/>
      <c r="D73" s="127"/>
      <c r="E73" s="127"/>
      <c r="F73" s="271"/>
      <c r="G73" s="127"/>
      <c r="H73" s="271"/>
      <c r="I73" s="271"/>
      <c r="J73" s="271"/>
      <c r="K73" s="271"/>
      <c r="L73" s="271"/>
      <c r="M73" s="271"/>
      <c r="N73" s="271"/>
      <c r="O73" s="167"/>
      <c r="P73" s="167"/>
      <c r="Q73" s="167"/>
      <c r="R73" s="167"/>
      <c r="S73" s="167"/>
    </row>
    <row r="74" s="81" customFormat="1" ht="27.75" customHeight="1" spans="1:19">
      <c r="A74" s="127"/>
      <c r="B74" s="127"/>
      <c r="C74" s="127"/>
      <c r="D74" s="127"/>
      <c r="E74" s="127"/>
      <c r="F74" s="271"/>
      <c r="G74" s="127"/>
      <c r="H74" s="271"/>
      <c r="I74" s="271"/>
      <c r="J74" s="271"/>
      <c r="K74" s="271"/>
      <c r="L74" s="271"/>
      <c r="M74" s="271"/>
      <c r="N74" s="271"/>
      <c r="O74" s="167"/>
      <c r="P74" s="167"/>
      <c r="Q74" s="167"/>
      <c r="R74" s="167"/>
      <c r="S74" s="167"/>
    </row>
    <row r="75" s="81" customFormat="1" ht="27.75" customHeight="1" spans="1:19">
      <c r="A75" s="127"/>
      <c r="B75" s="127"/>
      <c r="C75" s="127"/>
      <c r="D75" s="127"/>
      <c r="E75" s="127"/>
      <c r="F75" s="271"/>
      <c r="G75" s="127"/>
      <c r="H75" s="271"/>
      <c r="I75" s="271"/>
      <c r="J75" s="271"/>
      <c r="K75" s="271"/>
      <c r="L75" s="271"/>
      <c r="M75" s="271"/>
      <c r="N75" s="271"/>
      <c r="O75" s="167"/>
      <c r="P75" s="167"/>
      <c r="Q75" s="167"/>
      <c r="R75" s="167"/>
      <c r="S75" s="167"/>
    </row>
    <row r="76" s="81" customFormat="1" ht="27.75" customHeight="1" spans="1:19">
      <c r="A76" s="127"/>
      <c r="B76" s="127"/>
      <c r="C76" s="127"/>
      <c r="D76" s="127"/>
      <c r="E76" s="127"/>
      <c r="F76" s="271"/>
      <c r="G76" s="127"/>
      <c r="H76" s="271"/>
      <c r="I76" s="271"/>
      <c r="J76" s="271"/>
      <c r="K76" s="271"/>
      <c r="L76" s="271"/>
      <c r="M76" s="271"/>
      <c r="N76" s="271"/>
      <c r="O76" s="167"/>
      <c r="P76" s="167"/>
      <c r="Q76" s="167"/>
      <c r="R76" s="167"/>
      <c r="S76" s="167"/>
    </row>
    <row r="77" s="81" customFormat="1" ht="27.75" customHeight="1" spans="1:19">
      <c r="A77" s="127"/>
      <c r="B77" s="127"/>
      <c r="C77" s="127"/>
      <c r="D77" s="127"/>
      <c r="E77" s="127"/>
      <c r="F77" s="271"/>
      <c r="G77" s="127"/>
      <c r="H77" s="271"/>
      <c r="I77" s="271"/>
      <c r="J77" s="271"/>
      <c r="K77" s="271"/>
      <c r="L77" s="271"/>
      <c r="M77" s="271"/>
      <c r="N77" s="271"/>
      <c r="O77" s="167"/>
      <c r="P77" s="167"/>
      <c r="Q77" s="167"/>
      <c r="R77" s="167"/>
      <c r="S77" s="167"/>
    </row>
    <row r="78" s="81" customFormat="1" ht="27.75" customHeight="1" spans="1:19">
      <c r="A78" s="127"/>
      <c r="B78" s="127"/>
      <c r="C78" s="127"/>
      <c r="D78" s="127"/>
      <c r="E78" s="127"/>
      <c r="F78" s="271"/>
      <c r="G78" s="127"/>
      <c r="H78" s="271"/>
      <c r="I78" s="271"/>
      <c r="J78" s="271"/>
      <c r="K78" s="271"/>
      <c r="L78" s="271"/>
      <c r="M78" s="271"/>
      <c r="N78" s="271"/>
      <c r="O78" s="167"/>
      <c r="P78" s="167"/>
      <c r="Q78" s="167"/>
      <c r="R78" s="167"/>
      <c r="S78" s="167"/>
    </row>
    <row r="79" s="81" customFormat="1" ht="27.75" customHeight="1" spans="1:19">
      <c r="A79" s="127"/>
      <c r="B79" s="127"/>
      <c r="C79" s="127"/>
      <c r="D79" s="127"/>
      <c r="E79" s="127"/>
      <c r="F79" s="271"/>
      <c r="G79" s="127"/>
      <c r="H79" s="271"/>
      <c r="I79" s="271"/>
      <c r="J79" s="271"/>
      <c r="K79" s="271"/>
      <c r="L79" s="271"/>
      <c r="M79" s="271"/>
      <c r="N79" s="271"/>
      <c r="O79" s="167"/>
      <c r="P79" s="167"/>
      <c r="Q79" s="167"/>
      <c r="R79" s="167"/>
      <c r="S79" s="167"/>
    </row>
    <row r="80" s="81" customFormat="1" ht="27.75" customHeight="1" spans="1:19">
      <c r="A80" s="127"/>
      <c r="B80" s="127"/>
      <c r="C80" s="127"/>
      <c r="D80" s="127"/>
      <c r="E80" s="127"/>
      <c r="F80" s="271"/>
      <c r="G80" s="127"/>
      <c r="H80" s="271"/>
      <c r="I80" s="271"/>
      <c r="J80" s="271"/>
      <c r="K80" s="271"/>
      <c r="L80" s="271"/>
      <c r="M80" s="271"/>
      <c r="N80" s="271"/>
      <c r="O80" s="167"/>
      <c r="P80" s="167"/>
      <c r="Q80" s="167"/>
      <c r="R80" s="167"/>
      <c r="S80" s="167"/>
    </row>
    <row r="81" s="81" customFormat="1" ht="27.75" customHeight="1" spans="1:19">
      <c r="A81" s="127"/>
      <c r="B81" s="127"/>
      <c r="C81" s="127"/>
      <c r="D81" s="127"/>
      <c r="E81" s="127"/>
      <c r="F81" s="271"/>
      <c r="G81" s="127"/>
      <c r="H81" s="271"/>
      <c r="I81" s="271"/>
      <c r="J81" s="271"/>
      <c r="K81" s="271"/>
      <c r="L81" s="271"/>
      <c r="M81" s="271"/>
      <c r="N81" s="271"/>
      <c r="O81" s="167"/>
      <c r="P81" s="167"/>
      <c r="Q81" s="167"/>
      <c r="R81" s="167"/>
      <c r="S81" s="167"/>
    </row>
    <row r="82" s="81" customFormat="1" ht="27.75" customHeight="1" spans="1:19">
      <c r="A82" s="127"/>
      <c r="B82" s="127"/>
      <c r="C82" s="127"/>
      <c r="D82" s="127"/>
      <c r="E82" s="127"/>
      <c r="F82" s="271"/>
      <c r="G82" s="127"/>
      <c r="H82" s="271"/>
      <c r="I82" s="271"/>
      <c r="J82" s="271"/>
      <c r="K82" s="271"/>
      <c r="L82" s="271"/>
      <c r="M82" s="271"/>
      <c r="N82" s="271"/>
      <c r="O82" s="167"/>
      <c r="P82" s="167"/>
      <c r="Q82" s="167"/>
      <c r="R82" s="167"/>
      <c r="S82" s="167"/>
    </row>
    <row r="83" s="81" customFormat="1" ht="27.75" customHeight="1" spans="1:19">
      <c r="A83" s="127"/>
      <c r="B83" s="127"/>
      <c r="C83" s="127"/>
      <c r="D83" s="127"/>
      <c r="E83" s="127"/>
      <c r="F83" s="271"/>
      <c r="G83" s="127"/>
      <c r="H83" s="271"/>
      <c r="I83" s="271"/>
      <c r="J83" s="271"/>
      <c r="K83" s="271"/>
      <c r="L83" s="271"/>
      <c r="M83" s="271"/>
      <c r="N83" s="271"/>
      <c r="O83" s="167"/>
      <c r="P83" s="167"/>
      <c r="Q83" s="167"/>
      <c r="R83" s="167"/>
      <c r="S83" s="167"/>
    </row>
    <row r="84" s="81" customFormat="1" ht="27.75" customHeight="1" spans="1:19">
      <c r="A84" s="127"/>
      <c r="B84" s="127"/>
      <c r="C84" s="127"/>
      <c r="D84" s="127"/>
      <c r="E84" s="127"/>
      <c r="F84" s="271"/>
      <c r="G84" s="127"/>
      <c r="H84" s="271"/>
      <c r="I84" s="271"/>
      <c r="J84" s="271"/>
      <c r="K84" s="271"/>
      <c r="L84" s="271"/>
      <c r="M84" s="271"/>
      <c r="N84" s="271"/>
      <c r="O84" s="167"/>
      <c r="P84" s="167"/>
      <c r="Q84" s="167"/>
      <c r="R84" s="167"/>
      <c r="S84" s="167"/>
    </row>
    <row r="85" s="81" customFormat="1" ht="27.75" customHeight="1" spans="1:19">
      <c r="A85" s="127"/>
      <c r="B85" s="127"/>
      <c r="C85" s="127"/>
      <c r="D85" s="127"/>
      <c r="E85" s="127"/>
      <c r="F85" s="271"/>
      <c r="G85" s="127"/>
      <c r="H85" s="271"/>
      <c r="I85" s="271"/>
      <c r="J85" s="271"/>
      <c r="K85" s="271"/>
      <c r="L85" s="271"/>
      <c r="M85" s="271"/>
      <c r="N85" s="271"/>
      <c r="O85" s="167"/>
      <c r="P85" s="167"/>
      <c r="Q85" s="167"/>
      <c r="R85" s="167"/>
      <c r="S85" s="167"/>
    </row>
    <row r="86" s="81" customFormat="1" ht="27.75" customHeight="1" spans="1:19">
      <c r="A86" s="127"/>
      <c r="B86" s="127"/>
      <c r="C86" s="127"/>
      <c r="D86" s="127"/>
      <c r="E86" s="127"/>
      <c r="F86" s="271"/>
      <c r="G86" s="127"/>
      <c r="H86" s="271"/>
      <c r="I86" s="271"/>
      <c r="J86" s="271"/>
      <c r="K86" s="271"/>
      <c r="L86" s="271"/>
      <c r="M86" s="271"/>
      <c r="N86" s="271"/>
      <c r="O86" s="167"/>
      <c r="P86" s="167"/>
      <c r="Q86" s="167"/>
      <c r="R86" s="167"/>
      <c r="S86" s="167"/>
    </row>
    <row r="87" s="81" customFormat="1" ht="27.75" customHeight="1" spans="1:19">
      <c r="A87" s="127"/>
      <c r="B87" s="127"/>
      <c r="C87" s="127"/>
      <c r="D87" s="127"/>
      <c r="E87" s="127"/>
      <c r="F87" s="271"/>
      <c r="G87" s="127"/>
      <c r="H87" s="271"/>
      <c r="I87" s="271"/>
      <c r="J87" s="271"/>
      <c r="K87" s="271"/>
      <c r="L87" s="271"/>
      <c r="M87" s="271"/>
      <c r="N87" s="271"/>
      <c r="O87" s="167"/>
      <c r="P87" s="167"/>
      <c r="Q87" s="167"/>
      <c r="R87" s="167"/>
      <c r="S87" s="167"/>
    </row>
    <row r="88" s="81" customFormat="1" ht="27.75" customHeight="1" spans="1:19">
      <c r="A88" s="127"/>
      <c r="B88" s="127"/>
      <c r="C88" s="127"/>
      <c r="D88" s="127"/>
      <c r="E88" s="127"/>
      <c r="F88" s="271"/>
      <c r="G88" s="127"/>
      <c r="H88" s="271"/>
      <c r="I88" s="271"/>
      <c r="J88" s="271"/>
      <c r="K88" s="271"/>
      <c r="L88" s="271"/>
      <c r="M88" s="271"/>
      <c r="N88" s="271"/>
      <c r="O88" s="167"/>
      <c r="P88" s="167"/>
      <c r="Q88" s="167"/>
      <c r="R88" s="167"/>
      <c r="S88" s="167"/>
    </row>
    <row r="89" s="81" customFormat="1" ht="27.75" customHeight="1" spans="1:19">
      <c r="A89" s="127"/>
      <c r="B89" s="127"/>
      <c r="C89" s="127"/>
      <c r="D89" s="127"/>
      <c r="E89" s="127"/>
      <c r="F89" s="271"/>
      <c r="G89" s="127"/>
      <c r="H89" s="271"/>
      <c r="I89" s="271"/>
      <c r="J89" s="271"/>
      <c r="K89" s="271"/>
      <c r="L89" s="271"/>
      <c r="M89" s="271"/>
      <c r="N89" s="271"/>
      <c r="O89" s="167"/>
      <c r="P89" s="167"/>
      <c r="Q89" s="167"/>
      <c r="R89" s="167"/>
      <c r="S89" s="167"/>
    </row>
    <row r="90" s="81" customFormat="1" ht="27.75" customHeight="1" spans="1:19">
      <c r="A90" s="127"/>
      <c r="B90" s="127"/>
      <c r="C90" s="127"/>
      <c r="D90" s="127"/>
      <c r="E90" s="127"/>
      <c r="F90" s="271"/>
      <c r="G90" s="127"/>
      <c r="H90" s="271"/>
      <c r="I90" s="271"/>
      <c r="J90" s="271"/>
      <c r="K90" s="271"/>
      <c r="L90" s="271"/>
      <c r="M90" s="271"/>
      <c r="N90" s="271"/>
      <c r="O90" s="167"/>
      <c r="P90" s="167"/>
      <c r="Q90" s="167"/>
      <c r="R90" s="167"/>
      <c r="S90" s="167"/>
    </row>
    <row r="91" s="81" customFormat="1" ht="27.75" customHeight="1" spans="1:19">
      <c r="A91" s="127"/>
      <c r="B91" s="127"/>
      <c r="C91" s="127"/>
      <c r="D91" s="127"/>
      <c r="E91" s="127"/>
      <c r="F91" s="271"/>
      <c r="G91" s="127"/>
      <c r="H91" s="271"/>
      <c r="I91" s="271"/>
      <c r="J91" s="271"/>
      <c r="K91" s="271"/>
      <c r="L91" s="271"/>
      <c r="M91" s="271"/>
      <c r="N91" s="271"/>
      <c r="O91" s="167"/>
      <c r="P91" s="167"/>
      <c r="Q91" s="167"/>
      <c r="R91" s="167"/>
      <c r="S91" s="167"/>
    </row>
    <row r="92" s="81" customFormat="1" ht="27.75" customHeight="1" spans="1:19">
      <c r="A92" s="127"/>
      <c r="B92" s="127"/>
      <c r="C92" s="127"/>
      <c r="D92" s="127"/>
      <c r="E92" s="127"/>
      <c r="F92" s="271"/>
      <c r="G92" s="127"/>
      <c r="H92" s="271"/>
      <c r="I92" s="271"/>
      <c r="J92" s="271"/>
      <c r="K92" s="271"/>
      <c r="L92" s="271"/>
      <c r="M92" s="271"/>
      <c r="N92" s="271"/>
      <c r="O92" s="167"/>
      <c r="P92" s="167"/>
      <c r="Q92" s="167"/>
      <c r="R92" s="167"/>
      <c r="S92" s="167"/>
    </row>
    <row r="93" s="81" customFormat="1" ht="27.75" customHeight="1" spans="1:19">
      <c r="A93" s="127"/>
      <c r="B93" s="127"/>
      <c r="C93" s="127"/>
      <c r="D93" s="127"/>
      <c r="E93" s="127"/>
      <c r="F93" s="271"/>
      <c r="G93" s="127"/>
      <c r="H93" s="271"/>
      <c r="I93" s="271"/>
      <c r="J93" s="271"/>
      <c r="K93" s="271"/>
      <c r="L93" s="271"/>
      <c r="M93" s="271"/>
      <c r="N93" s="271"/>
      <c r="O93" s="167"/>
      <c r="P93" s="167"/>
      <c r="Q93" s="167"/>
      <c r="R93" s="167"/>
      <c r="S93" s="167"/>
    </row>
    <row r="94" s="81" customFormat="1" ht="27.75" customHeight="1" spans="1:19">
      <c r="A94" s="127"/>
      <c r="B94" s="127"/>
      <c r="C94" s="127"/>
      <c r="D94" s="127"/>
      <c r="E94" s="127"/>
      <c r="F94" s="271"/>
      <c r="G94" s="127"/>
      <c r="H94" s="271"/>
      <c r="I94" s="271"/>
      <c r="J94" s="271"/>
      <c r="K94" s="271"/>
      <c r="L94" s="271"/>
      <c r="M94" s="271"/>
      <c r="N94" s="271"/>
      <c r="O94" s="167"/>
      <c r="P94" s="167"/>
      <c r="Q94" s="167"/>
      <c r="R94" s="167"/>
      <c r="S94" s="167"/>
    </row>
    <row r="95" s="81" customFormat="1" ht="27.75" customHeight="1" spans="1:19">
      <c r="A95" s="127"/>
      <c r="B95" s="127"/>
      <c r="C95" s="127"/>
      <c r="D95" s="127"/>
      <c r="E95" s="127"/>
      <c r="F95" s="271"/>
      <c r="G95" s="127"/>
      <c r="H95" s="271"/>
      <c r="I95" s="271"/>
      <c r="J95" s="271"/>
      <c r="K95" s="271"/>
      <c r="L95" s="271"/>
      <c r="M95" s="271"/>
      <c r="N95" s="271"/>
      <c r="O95" s="167"/>
      <c r="P95" s="167"/>
      <c r="Q95" s="167"/>
      <c r="R95" s="167"/>
      <c r="S95" s="167"/>
    </row>
    <row r="96" s="81" customFormat="1" ht="27.75" customHeight="1" spans="1:19">
      <c r="A96" s="127"/>
      <c r="B96" s="127"/>
      <c r="C96" s="127"/>
      <c r="D96" s="127"/>
      <c r="E96" s="127"/>
      <c r="F96" s="271"/>
      <c r="G96" s="127"/>
      <c r="H96" s="271"/>
      <c r="I96" s="271"/>
      <c r="J96" s="271"/>
      <c r="K96" s="271"/>
      <c r="L96" s="271"/>
      <c r="M96" s="271"/>
      <c r="N96" s="271"/>
      <c r="O96" s="167"/>
      <c r="P96" s="167"/>
      <c r="Q96" s="167"/>
      <c r="R96" s="167"/>
      <c r="S96" s="167"/>
    </row>
    <row r="97" s="81" customFormat="1" ht="27.75" customHeight="1" spans="1:19">
      <c r="A97" s="127"/>
      <c r="B97" s="127"/>
      <c r="C97" s="127"/>
      <c r="D97" s="127"/>
      <c r="E97" s="127"/>
      <c r="F97" s="271"/>
      <c r="G97" s="127"/>
      <c r="H97" s="271"/>
      <c r="I97" s="271"/>
      <c r="J97" s="271"/>
      <c r="K97" s="271"/>
      <c r="L97" s="271"/>
      <c r="M97" s="271"/>
      <c r="N97" s="271"/>
      <c r="O97" s="167"/>
      <c r="P97" s="167"/>
      <c r="Q97" s="167"/>
      <c r="R97" s="167"/>
      <c r="S97" s="167"/>
    </row>
    <row r="98" s="81" customFormat="1" ht="27.75" customHeight="1" spans="1:19">
      <c r="A98" s="127"/>
      <c r="B98" s="127"/>
      <c r="C98" s="127"/>
      <c r="D98" s="127"/>
      <c r="E98" s="127"/>
      <c r="F98" s="271"/>
      <c r="G98" s="127"/>
      <c r="H98" s="271"/>
      <c r="I98" s="271"/>
      <c r="J98" s="271"/>
      <c r="K98" s="271"/>
      <c r="L98" s="271"/>
      <c r="M98" s="271"/>
      <c r="N98" s="271"/>
      <c r="O98" s="167"/>
      <c r="P98" s="167"/>
      <c r="Q98" s="167"/>
      <c r="R98" s="167"/>
      <c r="S98" s="167"/>
    </row>
    <row r="99" s="81" customFormat="1" ht="27.75" customHeight="1" spans="1:19">
      <c r="A99" s="127"/>
      <c r="B99" s="127"/>
      <c r="C99" s="127"/>
      <c r="D99" s="127"/>
      <c r="E99" s="127"/>
      <c r="F99" s="271"/>
      <c r="G99" s="127"/>
      <c r="H99" s="271"/>
      <c r="I99" s="271"/>
      <c r="J99" s="271"/>
      <c r="K99" s="271"/>
      <c r="L99" s="271"/>
      <c r="M99" s="271"/>
      <c r="N99" s="271"/>
      <c r="O99" s="167"/>
      <c r="P99" s="167"/>
      <c r="Q99" s="167"/>
      <c r="R99" s="167"/>
      <c r="S99" s="167"/>
    </row>
    <row r="100" s="81" customFormat="1" ht="27.75" customHeight="1" spans="1:19">
      <c r="A100" s="127"/>
      <c r="B100" s="127"/>
      <c r="C100" s="127"/>
      <c r="D100" s="127"/>
      <c r="E100" s="127"/>
      <c r="F100" s="271"/>
      <c r="G100" s="127"/>
      <c r="H100" s="271"/>
      <c r="I100" s="271"/>
      <c r="J100" s="271"/>
      <c r="K100" s="271"/>
      <c r="L100" s="271"/>
      <c r="M100" s="271"/>
      <c r="N100" s="271"/>
      <c r="O100" s="167"/>
      <c r="P100" s="167"/>
      <c r="Q100" s="167"/>
      <c r="R100" s="167"/>
      <c r="S100" s="167"/>
    </row>
    <row r="101" s="81" customFormat="1" ht="27.75" customHeight="1" spans="1:19">
      <c r="A101" s="127"/>
      <c r="B101" s="127"/>
      <c r="C101" s="127"/>
      <c r="D101" s="127"/>
      <c r="E101" s="127"/>
      <c r="F101" s="271"/>
      <c r="G101" s="127"/>
      <c r="H101" s="271"/>
      <c r="I101" s="271"/>
      <c r="J101" s="271"/>
      <c r="K101" s="271"/>
      <c r="L101" s="271"/>
      <c r="M101" s="271"/>
      <c r="N101" s="271"/>
      <c r="O101" s="167"/>
      <c r="P101" s="167"/>
      <c r="Q101" s="167"/>
      <c r="R101" s="167"/>
      <c r="S101" s="167"/>
    </row>
    <row r="102" s="81" customFormat="1" ht="27.75" customHeight="1" spans="1:19">
      <c r="A102" s="127"/>
      <c r="B102" s="127"/>
      <c r="C102" s="127"/>
      <c r="D102" s="127"/>
      <c r="E102" s="127"/>
      <c r="F102" s="271"/>
      <c r="G102" s="127"/>
      <c r="H102" s="271"/>
      <c r="I102" s="271"/>
      <c r="J102" s="271"/>
      <c r="K102" s="271"/>
      <c r="L102" s="271"/>
      <c r="M102" s="271"/>
      <c r="N102" s="271"/>
      <c r="O102" s="167"/>
      <c r="P102" s="167"/>
      <c r="Q102" s="167"/>
      <c r="R102" s="167"/>
      <c r="S102" s="167"/>
    </row>
    <row r="103" s="81" customFormat="1" ht="27.75" customHeight="1" spans="1:19">
      <c r="A103" s="127"/>
      <c r="B103" s="127"/>
      <c r="C103" s="127"/>
      <c r="D103" s="127"/>
      <c r="E103" s="127"/>
      <c r="F103" s="271"/>
      <c r="G103" s="127"/>
      <c r="H103" s="271"/>
      <c r="I103" s="271"/>
      <c r="J103" s="271"/>
      <c r="K103" s="271"/>
      <c r="L103" s="271"/>
      <c r="M103" s="271"/>
      <c r="N103" s="271"/>
      <c r="O103" s="167"/>
      <c r="P103" s="167"/>
      <c r="Q103" s="167"/>
      <c r="R103" s="167"/>
      <c r="S103" s="167"/>
    </row>
    <row r="104" s="81" customFormat="1" ht="27.75" customHeight="1" spans="1:19">
      <c r="A104" s="127"/>
      <c r="B104" s="127"/>
      <c r="C104" s="127"/>
      <c r="D104" s="127"/>
      <c r="E104" s="127"/>
      <c r="F104" s="271"/>
      <c r="G104" s="127"/>
      <c r="H104" s="271"/>
      <c r="I104" s="271"/>
      <c r="J104" s="271"/>
      <c r="K104" s="271"/>
      <c r="L104" s="271"/>
      <c r="M104" s="271"/>
      <c r="N104" s="271"/>
      <c r="O104" s="167"/>
      <c r="P104" s="167"/>
      <c r="Q104" s="167"/>
      <c r="R104" s="167"/>
      <c r="S104" s="167"/>
    </row>
    <row r="105" s="81" customFormat="1" ht="27.75" customHeight="1" spans="1:19">
      <c r="A105" s="127"/>
      <c r="B105" s="127"/>
      <c r="C105" s="127"/>
      <c r="D105" s="127"/>
      <c r="E105" s="127"/>
      <c r="F105" s="271"/>
      <c r="G105" s="127"/>
      <c r="H105" s="271"/>
      <c r="I105" s="271"/>
      <c r="J105" s="271"/>
      <c r="K105" s="271"/>
      <c r="L105" s="271"/>
      <c r="M105" s="271"/>
      <c r="N105" s="271"/>
      <c r="O105" s="167"/>
      <c r="P105" s="167"/>
      <c r="Q105" s="167"/>
      <c r="R105" s="167"/>
      <c r="S105" s="167"/>
    </row>
    <row r="106" s="81" customFormat="1" ht="27.75" customHeight="1" spans="1:19">
      <c r="A106" s="127"/>
      <c r="B106" s="127"/>
      <c r="C106" s="127"/>
      <c r="D106" s="127"/>
      <c r="E106" s="127"/>
      <c r="F106" s="271"/>
      <c r="G106" s="127"/>
      <c r="H106" s="271"/>
      <c r="I106" s="271"/>
      <c r="J106" s="271"/>
      <c r="K106" s="271"/>
      <c r="L106" s="271"/>
      <c r="M106" s="271"/>
      <c r="N106" s="271"/>
      <c r="O106" s="167"/>
      <c r="P106" s="167"/>
      <c r="Q106" s="167"/>
      <c r="R106" s="167"/>
      <c r="S106" s="167"/>
    </row>
    <row r="107" s="81" customFormat="1" ht="27.75" customHeight="1" spans="1:19">
      <c r="A107" s="127"/>
      <c r="B107" s="127"/>
      <c r="C107" s="127"/>
      <c r="D107" s="127"/>
      <c r="E107" s="127"/>
      <c r="F107" s="271"/>
      <c r="G107" s="127"/>
      <c r="H107" s="271"/>
      <c r="I107" s="271"/>
      <c r="J107" s="271"/>
      <c r="K107" s="271"/>
      <c r="L107" s="271"/>
      <c r="M107" s="271"/>
      <c r="N107" s="271"/>
      <c r="O107" s="167"/>
      <c r="P107" s="167"/>
      <c r="Q107" s="167"/>
      <c r="R107" s="167"/>
      <c r="S107" s="167"/>
    </row>
    <row r="108" s="81" customFormat="1" ht="27.75" customHeight="1" spans="1:19">
      <c r="A108" s="127"/>
      <c r="B108" s="127"/>
      <c r="C108" s="127"/>
      <c r="D108" s="127"/>
      <c r="E108" s="127"/>
      <c r="F108" s="271"/>
      <c r="G108" s="127"/>
      <c r="H108" s="271"/>
      <c r="I108" s="271"/>
      <c r="J108" s="271"/>
      <c r="K108" s="271"/>
      <c r="L108" s="271"/>
      <c r="M108" s="271"/>
      <c r="N108" s="271"/>
      <c r="O108" s="167"/>
      <c r="P108" s="167"/>
      <c r="Q108" s="167"/>
      <c r="R108" s="167"/>
      <c r="S108" s="167"/>
    </row>
    <row r="109" s="81" customFormat="1" ht="27.75" customHeight="1" spans="1:19">
      <c r="A109" s="127"/>
      <c r="B109" s="127"/>
      <c r="C109" s="127"/>
      <c r="D109" s="127"/>
      <c r="E109" s="127"/>
      <c r="F109" s="271"/>
      <c r="G109" s="127"/>
      <c r="H109" s="271"/>
      <c r="I109" s="271"/>
      <c r="J109" s="271"/>
      <c r="K109" s="271"/>
      <c r="L109" s="271"/>
      <c r="M109" s="271"/>
      <c r="N109" s="271"/>
      <c r="O109" s="167"/>
      <c r="P109" s="167"/>
      <c r="Q109" s="167"/>
      <c r="R109" s="167"/>
      <c r="S109" s="167"/>
    </row>
    <row r="110" spans="8:8">
      <c r="H110" s="81">
        <f>SUBTOTAL(9,H10:H109)</f>
        <v>10250000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1"/>
  <sheetViews>
    <sheetView showGridLines="0" showZeros="0" workbookViewId="0">
      <selection activeCell="N20" sqref="N20"/>
    </sheetView>
  </sheetViews>
  <sheetFormatPr defaultColWidth="9.16666666666667" defaultRowHeight="10.8"/>
  <cols>
    <col min="1" max="1" width="10.1666666666667" style="81" customWidth="1"/>
    <col min="2" max="2" width="26.3333333333333" style="81" customWidth="1"/>
    <col min="3" max="3" width="9.33333333333333" style="81" customWidth="1"/>
    <col min="4" max="4" width="9.5" style="81" customWidth="1"/>
    <col min="5" max="5" width="8.83333333333333" style="81" customWidth="1"/>
    <col min="6" max="6" width="10.1666666666667" style="81" customWidth="1"/>
    <col min="7" max="7" width="9.16666666666667" style="81" customWidth="1"/>
    <col min="8" max="8" width="10.5" style="81" customWidth="1"/>
    <col min="9" max="10" width="9.33333333333333" style="81" customWidth="1"/>
    <col min="11" max="11" width="9.16666666666667" style="81" customWidth="1"/>
    <col min="12" max="13" width="9.83333333333333" style="81" customWidth="1"/>
    <col min="14" max="14" width="9.33333333333333" style="81" customWidth="1"/>
    <col min="15" max="15" width="9.66666666666667" style="81" customWidth="1"/>
    <col min="16" max="16" width="10.1666666666667" style="81" customWidth="1"/>
    <col min="17" max="17" width="11.6666666666667" style="81" customWidth="1"/>
    <col min="18" max="18" width="10" style="81" customWidth="1"/>
    <col min="19" max="19" width="9" style="81" customWidth="1"/>
    <col min="20" max="20" width="9.16666666666667" style="81" customWidth="1"/>
    <col min="21" max="21" width="9.5" style="81" customWidth="1"/>
    <col min="22" max="22" width="8.5" style="81" customWidth="1"/>
    <col min="23" max="24" width="8.66666666666667" style="81" customWidth="1"/>
    <col min="25" max="25" width="9" style="81" customWidth="1"/>
    <col min="26" max="26" width="9.33333333333333" style="81" customWidth="1"/>
    <col min="27" max="27" width="9.66666666666667" style="81" customWidth="1"/>
    <col min="28" max="28" width="8" style="81" customWidth="1"/>
    <col min="29" max="30" width="8.66666666666667" style="81" customWidth="1"/>
    <col min="31" max="32" width="9.16666666666667" style="81" customWidth="1"/>
    <col min="33" max="33" width="10.6666666666667" style="81" customWidth="1"/>
    <col min="34" max="230" width="9.33333333333333" style="81" customWidth="1"/>
    <col min="231" max="16384" width="9.16666666666667" style="81"/>
  </cols>
  <sheetData>
    <row r="1" ht="23.1" customHeight="1" spans="1:230">
      <c r="A1" s="226"/>
      <c r="B1" s="227"/>
      <c r="C1" s="227"/>
      <c r="D1" s="227"/>
      <c r="E1" s="227"/>
      <c r="F1" s="228"/>
      <c r="G1" s="228"/>
      <c r="I1" s="227"/>
      <c r="J1" s="227"/>
      <c r="K1" s="227"/>
      <c r="L1" s="227"/>
      <c r="M1" s="227"/>
      <c r="N1" s="227"/>
      <c r="O1" s="227"/>
      <c r="P1" s="227"/>
      <c r="S1" s="227"/>
      <c r="T1" s="227"/>
      <c r="U1" s="227"/>
      <c r="AC1" s="227"/>
      <c r="AD1" s="253"/>
      <c r="AE1" s="253"/>
      <c r="AF1" s="253"/>
      <c r="AG1" s="259" t="s">
        <v>339</v>
      </c>
      <c r="AH1" s="260"/>
      <c r="AI1" s="260"/>
      <c r="AJ1" s="260"/>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c r="ER1" s="243"/>
      <c r="ES1" s="243"/>
      <c r="ET1" s="243"/>
      <c r="EU1" s="243"/>
      <c r="EV1" s="243"/>
      <c r="EW1" s="243"/>
      <c r="EX1" s="243"/>
      <c r="EY1" s="243"/>
      <c r="EZ1" s="243"/>
      <c r="FA1" s="243"/>
      <c r="FB1" s="243"/>
      <c r="FC1" s="243"/>
      <c r="FD1" s="243"/>
      <c r="FE1" s="243"/>
      <c r="FF1" s="243"/>
      <c r="FG1" s="243"/>
      <c r="FH1" s="243"/>
      <c r="FI1" s="243"/>
      <c r="FJ1" s="243"/>
      <c r="FK1" s="243"/>
      <c r="FL1" s="243"/>
      <c r="FM1" s="243"/>
      <c r="FN1" s="243"/>
      <c r="FO1" s="243"/>
      <c r="FP1" s="243"/>
      <c r="FQ1" s="243"/>
      <c r="FR1" s="243"/>
      <c r="FS1" s="243"/>
      <c r="FT1" s="243"/>
      <c r="FU1" s="243"/>
      <c r="FV1" s="243"/>
      <c r="FW1" s="243"/>
      <c r="FX1" s="243"/>
      <c r="FY1" s="243"/>
      <c r="FZ1" s="243"/>
      <c r="GA1" s="243"/>
      <c r="GB1" s="243"/>
      <c r="GC1" s="243"/>
      <c r="GD1" s="243"/>
      <c r="GE1" s="243"/>
      <c r="GF1" s="243"/>
      <c r="GG1" s="243"/>
      <c r="GH1" s="243"/>
      <c r="GI1" s="243"/>
      <c r="GJ1" s="243"/>
      <c r="GK1" s="243"/>
      <c r="GL1" s="243"/>
      <c r="GM1" s="243"/>
      <c r="GN1" s="243"/>
      <c r="GO1" s="243"/>
      <c r="GP1" s="243"/>
      <c r="GQ1" s="243"/>
      <c r="GR1" s="243"/>
      <c r="GS1" s="243"/>
      <c r="GT1" s="243"/>
      <c r="GU1" s="243"/>
      <c r="GV1" s="243"/>
      <c r="GW1" s="243"/>
      <c r="GX1" s="243"/>
      <c r="GY1" s="243"/>
      <c r="GZ1" s="243"/>
      <c r="HA1" s="243"/>
      <c r="HB1" s="243"/>
      <c r="HC1" s="243"/>
      <c r="HD1" s="243"/>
      <c r="HE1" s="243"/>
      <c r="HF1" s="243"/>
      <c r="HG1" s="243"/>
      <c r="HH1" s="243"/>
      <c r="HI1" s="243"/>
      <c r="HJ1" s="243"/>
      <c r="HK1" s="243"/>
      <c r="HL1" s="243"/>
      <c r="HM1" s="243"/>
      <c r="HN1" s="243"/>
      <c r="HO1" s="243"/>
      <c r="HP1" s="243"/>
      <c r="HQ1" s="243"/>
      <c r="HR1" s="243"/>
      <c r="HS1" s="243"/>
      <c r="HT1" s="243"/>
      <c r="HU1" s="243"/>
      <c r="HV1" s="243"/>
    </row>
    <row r="2" ht="23.1" customHeight="1" spans="1:230">
      <c r="A2" s="229" t="s">
        <v>340</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c r="BT2" s="243"/>
      <c r="BU2" s="243"/>
      <c r="BV2" s="243"/>
      <c r="BW2" s="243"/>
      <c r="BX2" s="243"/>
      <c r="BY2" s="243"/>
      <c r="BZ2" s="243"/>
      <c r="CA2" s="243"/>
      <c r="CB2" s="243"/>
      <c r="CC2" s="243"/>
      <c r="CD2" s="243"/>
      <c r="CE2" s="243"/>
      <c r="CF2" s="243"/>
      <c r="CG2" s="243"/>
      <c r="CH2" s="243"/>
      <c r="CI2" s="243"/>
      <c r="CJ2" s="243"/>
      <c r="CK2" s="243"/>
      <c r="CL2" s="243"/>
      <c r="CM2" s="243"/>
      <c r="CN2" s="243"/>
      <c r="CO2" s="243"/>
      <c r="CP2" s="243"/>
      <c r="CQ2" s="243"/>
      <c r="CR2" s="243"/>
      <c r="CS2" s="243"/>
      <c r="CT2" s="243"/>
      <c r="CU2" s="243"/>
      <c r="CV2" s="243"/>
      <c r="CW2" s="243"/>
      <c r="CX2" s="243"/>
      <c r="CY2" s="243"/>
      <c r="CZ2" s="243"/>
      <c r="DA2" s="243"/>
      <c r="DB2" s="243"/>
      <c r="DC2" s="243"/>
      <c r="DD2" s="243"/>
      <c r="DE2" s="243"/>
      <c r="DF2" s="243"/>
      <c r="DG2" s="243"/>
      <c r="DH2" s="243"/>
      <c r="DI2" s="243"/>
      <c r="DJ2" s="243"/>
      <c r="DK2" s="243"/>
      <c r="DL2" s="243"/>
      <c r="DM2" s="243"/>
      <c r="DN2" s="243"/>
      <c r="DO2" s="243"/>
      <c r="DP2" s="243"/>
      <c r="DQ2" s="243"/>
      <c r="DR2" s="243"/>
      <c r="DS2" s="243"/>
      <c r="DT2" s="243"/>
      <c r="DU2" s="243"/>
      <c r="DV2" s="243"/>
      <c r="DW2" s="243"/>
      <c r="DX2" s="243"/>
      <c r="DY2" s="243"/>
      <c r="DZ2" s="243"/>
      <c r="EA2" s="243"/>
      <c r="EB2" s="243"/>
      <c r="EC2" s="243"/>
      <c r="ED2" s="243"/>
      <c r="EE2" s="243"/>
      <c r="EF2" s="243"/>
      <c r="EG2" s="243"/>
      <c r="EH2" s="243"/>
      <c r="EI2" s="243"/>
      <c r="EJ2" s="243"/>
      <c r="EK2" s="243"/>
      <c r="EL2" s="243"/>
      <c r="EM2" s="243"/>
      <c r="EN2" s="243"/>
      <c r="EO2" s="243"/>
      <c r="EP2" s="243"/>
      <c r="EQ2" s="243"/>
      <c r="ER2" s="243"/>
      <c r="ES2" s="243"/>
      <c r="ET2" s="243"/>
      <c r="EU2" s="243"/>
      <c r="EV2" s="243"/>
      <c r="EW2" s="243"/>
      <c r="EX2" s="243"/>
      <c r="EY2" s="243"/>
      <c r="EZ2" s="243"/>
      <c r="FA2" s="243"/>
      <c r="FB2" s="243"/>
      <c r="FC2" s="243"/>
      <c r="FD2" s="243"/>
      <c r="FE2" s="243"/>
      <c r="FF2" s="243"/>
      <c r="FG2" s="243"/>
      <c r="FH2" s="243"/>
      <c r="FI2" s="243"/>
      <c r="FJ2" s="243"/>
      <c r="FK2" s="243"/>
      <c r="FL2" s="243"/>
      <c r="FM2" s="243"/>
      <c r="FN2" s="243"/>
      <c r="FO2" s="243"/>
      <c r="FP2" s="243"/>
      <c r="FQ2" s="243"/>
      <c r="FR2" s="243"/>
      <c r="FS2" s="243"/>
      <c r="FT2" s="243"/>
      <c r="FU2" s="243"/>
      <c r="FV2" s="243"/>
      <c r="FW2" s="243"/>
      <c r="FX2" s="243"/>
      <c r="FY2" s="243"/>
      <c r="FZ2" s="243"/>
      <c r="GA2" s="243"/>
      <c r="GB2" s="243"/>
      <c r="GC2" s="243"/>
      <c r="GD2" s="243"/>
      <c r="GE2" s="243"/>
      <c r="GF2" s="243"/>
      <c r="GG2" s="243"/>
      <c r="GH2" s="243"/>
      <c r="GI2" s="243"/>
      <c r="GJ2" s="243"/>
      <c r="GK2" s="243"/>
      <c r="GL2" s="243"/>
      <c r="GM2" s="243"/>
      <c r="GN2" s="243"/>
      <c r="GO2" s="243"/>
      <c r="GP2" s="243"/>
      <c r="GQ2" s="243"/>
      <c r="GR2" s="243"/>
      <c r="GS2" s="243"/>
      <c r="GT2" s="243"/>
      <c r="GU2" s="243"/>
      <c r="GV2" s="243"/>
      <c r="GW2" s="243"/>
      <c r="GX2" s="243"/>
      <c r="GY2" s="243"/>
      <c r="GZ2" s="243"/>
      <c r="HA2" s="243"/>
      <c r="HB2" s="243"/>
      <c r="HC2" s="243"/>
      <c r="HD2" s="243"/>
      <c r="HE2" s="243"/>
      <c r="HF2" s="243"/>
      <c r="HG2" s="243"/>
      <c r="HH2" s="243"/>
      <c r="HI2" s="243"/>
      <c r="HJ2" s="243"/>
      <c r="HK2" s="243"/>
      <c r="HL2" s="243"/>
      <c r="HM2" s="243"/>
      <c r="HN2" s="243"/>
      <c r="HO2" s="243"/>
      <c r="HP2" s="243"/>
      <c r="HQ2" s="243"/>
      <c r="HR2" s="243"/>
      <c r="HS2" s="243"/>
      <c r="HT2" s="243"/>
      <c r="HU2" s="243"/>
      <c r="HV2" s="261"/>
    </row>
    <row r="3" ht="23.1" customHeight="1" spans="1:230">
      <c r="A3" s="226"/>
      <c r="B3" s="227"/>
      <c r="C3" s="227"/>
      <c r="D3" s="227"/>
      <c r="E3" s="227"/>
      <c r="F3" s="228"/>
      <c r="G3" s="228"/>
      <c r="I3" s="227"/>
      <c r="J3" s="227"/>
      <c r="K3" s="227"/>
      <c r="L3" s="227"/>
      <c r="M3" s="227"/>
      <c r="N3" s="227"/>
      <c r="O3" s="227"/>
      <c r="P3" s="227"/>
      <c r="S3" s="227"/>
      <c r="T3" s="227"/>
      <c r="U3" s="227"/>
      <c r="AC3" s="227"/>
      <c r="AD3" s="253"/>
      <c r="AE3" s="253"/>
      <c r="AF3" s="253"/>
      <c r="AG3" s="227" t="s">
        <v>341</v>
      </c>
      <c r="AH3" s="260"/>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3"/>
      <c r="BY3" s="243"/>
      <c r="BZ3" s="243"/>
      <c r="CA3" s="243"/>
      <c r="CB3" s="243"/>
      <c r="CC3" s="243"/>
      <c r="CD3" s="243"/>
      <c r="CE3" s="243"/>
      <c r="CF3" s="243"/>
      <c r="CG3" s="243"/>
      <c r="CH3" s="243"/>
      <c r="CI3" s="243"/>
      <c r="CJ3" s="243"/>
      <c r="CK3" s="243"/>
      <c r="CL3" s="243"/>
      <c r="CM3" s="243"/>
      <c r="CN3" s="243"/>
      <c r="CO3" s="243"/>
      <c r="CP3" s="243"/>
      <c r="CQ3" s="243"/>
      <c r="CR3" s="243"/>
      <c r="CS3" s="243"/>
      <c r="CT3" s="243"/>
      <c r="CU3" s="243"/>
      <c r="CV3" s="243"/>
      <c r="CW3" s="243"/>
      <c r="CX3" s="243"/>
      <c r="CY3" s="243"/>
      <c r="CZ3" s="243"/>
      <c r="DA3" s="243"/>
      <c r="DB3" s="243"/>
      <c r="DC3" s="243"/>
      <c r="DD3" s="243"/>
      <c r="DE3" s="243"/>
      <c r="DF3" s="243"/>
      <c r="DG3" s="243"/>
      <c r="DH3" s="243"/>
      <c r="DI3" s="243"/>
      <c r="DJ3" s="243"/>
      <c r="DK3" s="243"/>
      <c r="DL3" s="243"/>
      <c r="DM3" s="243"/>
      <c r="DN3" s="243"/>
      <c r="DO3" s="243"/>
      <c r="DP3" s="243"/>
      <c r="DQ3" s="243"/>
      <c r="DR3" s="243"/>
      <c r="DS3" s="243"/>
      <c r="DT3" s="243"/>
      <c r="DU3" s="243"/>
      <c r="DV3" s="243"/>
      <c r="DW3" s="243"/>
      <c r="DX3" s="243"/>
      <c r="DY3" s="243"/>
      <c r="DZ3" s="243"/>
      <c r="EA3" s="243"/>
      <c r="EB3" s="243"/>
      <c r="EC3" s="243"/>
      <c r="ED3" s="243"/>
      <c r="EE3" s="243"/>
      <c r="EF3" s="243"/>
      <c r="EG3" s="243"/>
      <c r="EH3" s="243"/>
      <c r="EI3" s="243"/>
      <c r="EJ3" s="243"/>
      <c r="EK3" s="243"/>
      <c r="EL3" s="243"/>
      <c r="EM3" s="243"/>
      <c r="EN3" s="243"/>
      <c r="EO3" s="243"/>
      <c r="EP3" s="243"/>
      <c r="EQ3" s="243"/>
      <c r="ER3" s="243"/>
      <c r="ES3" s="243"/>
      <c r="ET3" s="243"/>
      <c r="EU3" s="243"/>
      <c r="EV3" s="243"/>
      <c r="EW3" s="243"/>
      <c r="EX3" s="243"/>
      <c r="EY3" s="243"/>
      <c r="EZ3" s="243"/>
      <c r="FA3" s="243"/>
      <c r="FB3" s="243"/>
      <c r="FC3" s="243"/>
      <c r="FD3" s="243"/>
      <c r="FE3" s="243"/>
      <c r="FF3" s="243"/>
      <c r="FG3" s="243"/>
      <c r="FH3" s="243"/>
      <c r="FI3" s="243"/>
      <c r="FJ3" s="243"/>
      <c r="FK3" s="243"/>
      <c r="FL3" s="243"/>
      <c r="FM3" s="243"/>
      <c r="FN3" s="243"/>
      <c r="FO3" s="243"/>
      <c r="FP3" s="243"/>
      <c r="FQ3" s="243"/>
      <c r="FR3" s="243"/>
      <c r="FS3" s="243"/>
      <c r="FT3" s="243"/>
      <c r="FU3" s="243"/>
      <c r="FV3" s="243"/>
      <c r="FW3" s="243"/>
      <c r="FX3" s="243"/>
      <c r="FY3" s="243"/>
      <c r="FZ3" s="243"/>
      <c r="GA3" s="243"/>
      <c r="GB3" s="243"/>
      <c r="GC3" s="243"/>
      <c r="GD3" s="243"/>
      <c r="GE3" s="243"/>
      <c r="GF3" s="243"/>
      <c r="GG3" s="243"/>
      <c r="GH3" s="243"/>
      <c r="GI3" s="243"/>
      <c r="GJ3" s="243"/>
      <c r="GK3" s="243"/>
      <c r="GL3" s="243"/>
      <c r="GM3" s="243"/>
      <c r="GN3" s="243"/>
      <c r="GO3" s="243"/>
      <c r="GP3" s="243"/>
      <c r="GQ3" s="243"/>
      <c r="GR3" s="243"/>
      <c r="GS3" s="243"/>
      <c r="GT3" s="243"/>
      <c r="GU3" s="243"/>
      <c r="GV3" s="243"/>
      <c r="GW3" s="243"/>
      <c r="GX3" s="243"/>
      <c r="GY3" s="243"/>
      <c r="GZ3" s="243"/>
      <c r="HA3" s="243"/>
      <c r="HB3" s="243"/>
      <c r="HC3" s="243"/>
      <c r="HD3" s="243"/>
      <c r="HE3" s="243"/>
      <c r="HF3" s="243"/>
      <c r="HG3" s="243"/>
      <c r="HH3" s="243"/>
      <c r="HI3" s="243"/>
      <c r="HJ3" s="243"/>
      <c r="HK3" s="243"/>
      <c r="HL3" s="243"/>
      <c r="HM3" s="243"/>
      <c r="HN3" s="243"/>
      <c r="HO3" s="243"/>
      <c r="HP3" s="243"/>
      <c r="HQ3" s="243"/>
      <c r="HR3" s="243"/>
      <c r="HS3" s="243"/>
      <c r="HT3" s="243"/>
      <c r="HU3" s="243"/>
      <c r="HV3" s="243"/>
    </row>
    <row r="4" ht="23.25" customHeight="1" spans="1:230">
      <c r="A4" s="230" t="s">
        <v>91</v>
      </c>
      <c r="B4" s="231" t="s">
        <v>92</v>
      </c>
      <c r="C4" s="230" t="s">
        <v>342</v>
      </c>
      <c r="D4" s="230"/>
      <c r="E4" s="230"/>
      <c r="F4" s="230"/>
      <c r="G4" s="231"/>
      <c r="H4" s="232" t="s">
        <v>343</v>
      </c>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55" t="s">
        <v>344</v>
      </c>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c r="EH4" s="243"/>
      <c r="EI4" s="243"/>
      <c r="EJ4" s="243"/>
      <c r="EK4" s="243"/>
      <c r="EL4" s="243"/>
      <c r="EM4" s="243"/>
      <c r="EN4" s="243"/>
      <c r="EO4" s="243"/>
      <c r="EP4" s="243"/>
      <c r="EQ4" s="243"/>
      <c r="ER4" s="243"/>
      <c r="ES4" s="243"/>
      <c r="ET4" s="243"/>
      <c r="EU4" s="243"/>
      <c r="EV4" s="243"/>
      <c r="EW4" s="243"/>
      <c r="EX4" s="243"/>
      <c r="EY4" s="243"/>
      <c r="EZ4" s="243"/>
      <c r="FA4" s="243"/>
      <c r="FB4" s="243"/>
      <c r="FC4" s="243"/>
      <c r="FD4" s="243"/>
      <c r="FE4" s="243"/>
      <c r="FF4" s="243"/>
      <c r="FG4" s="243"/>
      <c r="FH4" s="243"/>
      <c r="FI4" s="243"/>
      <c r="FJ4" s="243"/>
      <c r="FK4" s="243"/>
      <c r="FL4" s="243"/>
      <c r="FM4" s="243"/>
      <c r="FN4" s="243"/>
      <c r="FO4" s="243"/>
      <c r="FP4" s="243"/>
      <c r="FQ4" s="243"/>
      <c r="FR4" s="243"/>
      <c r="FS4" s="243"/>
      <c r="FT4" s="243"/>
      <c r="FU4" s="243"/>
      <c r="FV4" s="243"/>
      <c r="FW4" s="243"/>
      <c r="FX4" s="243"/>
      <c r="FY4" s="243"/>
      <c r="FZ4" s="243"/>
      <c r="GA4" s="243"/>
      <c r="GB4" s="243"/>
      <c r="GC4" s="243"/>
      <c r="GD4" s="243"/>
      <c r="GE4" s="243"/>
      <c r="GF4" s="243"/>
      <c r="GG4" s="243"/>
      <c r="GH4" s="243"/>
      <c r="GI4" s="243"/>
      <c r="GJ4" s="243"/>
      <c r="GK4" s="243"/>
      <c r="GL4" s="243"/>
      <c r="GM4" s="243"/>
      <c r="GN4" s="243"/>
      <c r="GO4" s="243"/>
      <c r="GP4" s="243"/>
      <c r="GQ4" s="243"/>
      <c r="GR4" s="243"/>
      <c r="GS4" s="243"/>
      <c r="GT4" s="243"/>
      <c r="GU4" s="243"/>
      <c r="GV4" s="243"/>
      <c r="GW4" s="243"/>
      <c r="GX4" s="243"/>
      <c r="GY4" s="243"/>
      <c r="GZ4" s="243"/>
      <c r="HA4" s="243"/>
      <c r="HB4" s="243"/>
      <c r="HC4" s="243"/>
      <c r="HD4" s="243"/>
      <c r="HE4" s="243"/>
      <c r="HF4" s="243"/>
      <c r="HG4" s="243"/>
      <c r="HH4" s="243"/>
      <c r="HI4" s="243"/>
      <c r="HJ4" s="243"/>
      <c r="HK4" s="243"/>
      <c r="HL4" s="243"/>
      <c r="HM4" s="243"/>
      <c r="HN4" s="243"/>
      <c r="HO4" s="243"/>
      <c r="HP4" s="243"/>
      <c r="HQ4" s="243"/>
      <c r="HR4" s="243"/>
      <c r="HS4" s="243"/>
      <c r="HT4" s="243"/>
      <c r="HU4" s="243"/>
      <c r="HV4" s="243"/>
    </row>
    <row r="5" ht="23.25" customHeight="1" spans="1:230">
      <c r="A5" s="230"/>
      <c r="B5" s="231"/>
      <c r="C5" s="230"/>
      <c r="D5" s="230"/>
      <c r="E5" s="230"/>
      <c r="F5" s="230"/>
      <c r="G5" s="230"/>
      <c r="H5" s="233" t="s">
        <v>93</v>
      </c>
      <c r="I5" s="234" t="s">
        <v>345</v>
      </c>
      <c r="J5" s="234"/>
      <c r="K5" s="234"/>
      <c r="L5" s="234"/>
      <c r="M5" s="234"/>
      <c r="N5" s="234"/>
      <c r="O5" s="234"/>
      <c r="P5" s="234"/>
      <c r="Q5" s="234"/>
      <c r="R5" s="234"/>
      <c r="S5" s="234"/>
      <c r="T5" s="234"/>
      <c r="U5" s="234"/>
      <c r="V5" s="234"/>
      <c r="W5" s="234"/>
      <c r="X5" s="234"/>
      <c r="Y5" s="234"/>
      <c r="Z5" s="234"/>
      <c r="AA5" s="234"/>
      <c r="AB5" s="234"/>
      <c r="AC5" s="254" t="s">
        <v>346</v>
      </c>
      <c r="AD5" s="234" t="s">
        <v>347</v>
      </c>
      <c r="AE5" s="234"/>
      <c r="AF5" s="234"/>
      <c r="AG5" s="230"/>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c r="EJ5" s="243"/>
      <c r="EK5" s="243"/>
      <c r="EL5" s="243"/>
      <c r="EM5" s="243"/>
      <c r="EN5" s="243"/>
      <c r="EO5" s="243"/>
      <c r="EP5" s="243"/>
      <c r="EQ5" s="243"/>
      <c r="ER5" s="243"/>
      <c r="ES5" s="243"/>
      <c r="ET5" s="243"/>
      <c r="EU5" s="243"/>
      <c r="EV5" s="243"/>
      <c r="EW5" s="243"/>
      <c r="EX5" s="243"/>
      <c r="EY5" s="243"/>
      <c r="EZ5" s="243"/>
      <c r="FA5" s="243"/>
      <c r="FB5" s="243"/>
      <c r="FC5" s="243"/>
      <c r="FD5" s="243"/>
      <c r="FE5" s="243"/>
      <c r="FF5" s="243"/>
      <c r="FG5" s="243"/>
      <c r="FH5" s="243"/>
      <c r="FI5" s="243"/>
      <c r="FJ5" s="243"/>
      <c r="FK5" s="243"/>
      <c r="FL5" s="243"/>
      <c r="FM5" s="243"/>
      <c r="FN5" s="243"/>
      <c r="FO5" s="243"/>
      <c r="FP5" s="243"/>
      <c r="FQ5" s="243"/>
      <c r="FR5" s="243"/>
      <c r="FS5" s="243"/>
      <c r="FT5" s="243"/>
      <c r="FU5" s="243"/>
      <c r="FV5" s="243"/>
      <c r="FW5" s="243"/>
      <c r="FX5" s="243"/>
      <c r="FY5" s="243"/>
      <c r="FZ5" s="243"/>
      <c r="GA5" s="243"/>
      <c r="GB5" s="243"/>
      <c r="GC5" s="243"/>
      <c r="GD5" s="243"/>
      <c r="GE5" s="243"/>
      <c r="GF5" s="243"/>
      <c r="GG5" s="243"/>
      <c r="GH5" s="243"/>
      <c r="GI5" s="243"/>
      <c r="GJ5" s="243"/>
      <c r="GK5" s="243"/>
      <c r="GL5" s="243"/>
      <c r="GM5" s="243"/>
      <c r="GN5" s="243"/>
      <c r="GO5" s="243"/>
      <c r="GP5" s="243"/>
      <c r="GQ5" s="243"/>
      <c r="GR5" s="243"/>
      <c r="GS5" s="243"/>
      <c r="GT5" s="243"/>
      <c r="GU5" s="243"/>
      <c r="GV5" s="243"/>
      <c r="GW5" s="243"/>
      <c r="GX5" s="243"/>
      <c r="GY5" s="243"/>
      <c r="GZ5" s="243"/>
      <c r="HA5" s="243"/>
      <c r="HB5" s="243"/>
      <c r="HC5" s="243"/>
      <c r="HD5" s="243"/>
      <c r="HE5" s="243"/>
      <c r="HF5" s="243"/>
      <c r="HG5" s="243"/>
      <c r="HH5" s="243"/>
      <c r="HI5" s="243"/>
      <c r="HJ5" s="243"/>
      <c r="HK5" s="243"/>
      <c r="HL5" s="243"/>
      <c r="HM5" s="243"/>
      <c r="HN5" s="243"/>
      <c r="HO5" s="243"/>
      <c r="HP5" s="243"/>
      <c r="HQ5" s="243"/>
      <c r="HR5" s="243"/>
      <c r="HS5" s="243"/>
      <c r="HT5" s="243"/>
      <c r="HU5" s="243"/>
      <c r="HV5" s="243"/>
    </row>
    <row r="6" ht="32.25" customHeight="1" spans="1:230">
      <c r="A6" s="230"/>
      <c r="B6" s="230"/>
      <c r="C6" s="234" t="s">
        <v>107</v>
      </c>
      <c r="D6" s="234" t="s">
        <v>348</v>
      </c>
      <c r="E6" s="234"/>
      <c r="F6" s="234" t="s">
        <v>349</v>
      </c>
      <c r="G6" s="235" t="s">
        <v>350</v>
      </c>
      <c r="H6" s="236"/>
      <c r="I6" s="244" t="s">
        <v>107</v>
      </c>
      <c r="J6" s="234" t="s">
        <v>351</v>
      </c>
      <c r="K6" s="234"/>
      <c r="L6" s="234"/>
      <c r="M6" s="234"/>
      <c r="N6" s="234"/>
      <c r="O6" s="234"/>
      <c r="P6" s="234"/>
      <c r="Q6" s="248" t="s">
        <v>352</v>
      </c>
      <c r="R6" s="249"/>
      <c r="S6" s="249"/>
      <c r="T6" s="249"/>
      <c r="U6" s="249"/>
      <c r="V6" s="249"/>
      <c r="W6" s="249"/>
      <c r="X6" s="249"/>
      <c r="Y6" s="249"/>
      <c r="Z6" s="249"/>
      <c r="AA6" s="249"/>
      <c r="AB6" s="249"/>
      <c r="AC6" s="255"/>
      <c r="AD6" s="230" t="s">
        <v>107</v>
      </c>
      <c r="AE6" s="230" t="s">
        <v>348</v>
      </c>
      <c r="AF6" s="230" t="s">
        <v>349</v>
      </c>
      <c r="AG6" s="230"/>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c r="GH6" s="243"/>
      <c r="GI6" s="243"/>
      <c r="GJ6" s="243"/>
      <c r="GK6" s="243"/>
      <c r="GL6" s="243"/>
      <c r="GM6" s="243"/>
      <c r="GN6" s="243"/>
      <c r="GO6" s="243"/>
      <c r="GP6" s="243"/>
      <c r="GQ6" s="243"/>
      <c r="GR6" s="243"/>
      <c r="GS6" s="243"/>
      <c r="GT6" s="243"/>
      <c r="GU6" s="243"/>
      <c r="GV6" s="243"/>
      <c r="GW6" s="243"/>
      <c r="GX6" s="243"/>
      <c r="GY6" s="243"/>
      <c r="GZ6" s="243"/>
      <c r="HA6" s="243"/>
      <c r="HB6" s="243"/>
      <c r="HC6" s="243"/>
      <c r="HD6" s="243"/>
      <c r="HE6" s="243"/>
      <c r="HF6" s="243"/>
      <c r="HG6" s="243"/>
      <c r="HH6" s="243"/>
      <c r="HI6" s="243"/>
      <c r="HJ6" s="243"/>
      <c r="HK6" s="243"/>
      <c r="HL6" s="243"/>
      <c r="HM6" s="243"/>
      <c r="HN6" s="243"/>
      <c r="HO6" s="243"/>
      <c r="HP6" s="243"/>
      <c r="HQ6" s="243"/>
      <c r="HR6" s="243"/>
      <c r="HS6" s="243"/>
      <c r="HT6" s="243"/>
      <c r="HU6" s="243"/>
      <c r="HV6" s="243"/>
    </row>
    <row r="7" ht="27" customHeight="1" spans="1:230">
      <c r="A7" s="230"/>
      <c r="B7" s="230"/>
      <c r="C7" s="230"/>
      <c r="D7" s="230" t="s">
        <v>353</v>
      </c>
      <c r="E7" s="230" t="s">
        <v>354</v>
      </c>
      <c r="F7" s="230"/>
      <c r="G7" s="230"/>
      <c r="H7" s="236"/>
      <c r="I7" s="230"/>
      <c r="J7" s="234" t="s">
        <v>107</v>
      </c>
      <c r="K7" s="234" t="s">
        <v>355</v>
      </c>
      <c r="L7" s="234" t="s">
        <v>356</v>
      </c>
      <c r="M7" s="234" t="s">
        <v>357</v>
      </c>
      <c r="N7" s="234" t="s">
        <v>358</v>
      </c>
      <c r="O7" s="234" t="s">
        <v>359</v>
      </c>
      <c r="P7" s="234" t="s">
        <v>360</v>
      </c>
      <c r="Q7" s="249" t="s">
        <v>107</v>
      </c>
      <c r="R7" s="234" t="s">
        <v>361</v>
      </c>
      <c r="S7" s="234"/>
      <c r="T7" s="234"/>
      <c r="U7" s="234"/>
      <c r="V7" s="234"/>
      <c r="W7" s="234"/>
      <c r="X7" s="235" t="s">
        <v>362</v>
      </c>
      <c r="Y7" s="235"/>
      <c r="Z7" s="235"/>
      <c r="AA7" s="244"/>
      <c r="AB7" s="235" t="s">
        <v>363</v>
      </c>
      <c r="AC7" s="255"/>
      <c r="AD7" s="230"/>
      <c r="AE7" s="230"/>
      <c r="AF7" s="230"/>
      <c r="AG7" s="230"/>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c r="CJ7" s="243"/>
      <c r="CK7" s="243"/>
      <c r="CL7" s="243"/>
      <c r="CM7" s="243"/>
      <c r="CN7" s="243"/>
      <c r="CO7" s="243"/>
      <c r="CP7" s="243"/>
      <c r="CQ7" s="243"/>
      <c r="CR7" s="243"/>
      <c r="CS7" s="243"/>
      <c r="CT7" s="243"/>
      <c r="CU7" s="243"/>
      <c r="CV7" s="243"/>
      <c r="CW7" s="243"/>
      <c r="CX7" s="243"/>
      <c r="CY7" s="243"/>
      <c r="CZ7" s="243"/>
      <c r="DA7" s="243"/>
      <c r="DB7" s="243"/>
      <c r="DC7" s="243"/>
      <c r="DD7" s="243"/>
      <c r="DE7" s="243"/>
      <c r="DF7" s="243"/>
      <c r="DG7" s="243"/>
      <c r="DH7" s="243"/>
      <c r="DI7" s="243"/>
      <c r="DJ7" s="243"/>
      <c r="DK7" s="243"/>
      <c r="DL7" s="243"/>
      <c r="DM7" s="243"/>
      <c r="DN7" s="243"/>
      <c r="DO7" s="243"/>
      <c r="DP7" s="243"/>
      <c r="DQ7" s="243"/>
      <c r="DR7" s="243"/>
      <c r="DS7" s="243"/>
      <c r="DT7" s="243"/>
      <c r="DU7" s="243"/>
      <c r="DV7" s="243"/>
      <c r="DW7" s="243"/>
      <c r="DX7" s="243"/>
      <c r="DY7" s="243"/>
      <c r="DZ7" s="243"/>
      <c r="EA7" s="243"/>
      <c r="EB7" s="243"/>
      <c r="EC7" s="243"/>
      <c r="ED7" s="243"/>
      <c r="EE7" s="243"/>
      <c r="EF7" s="243"/>
      <c r="EG7" s="243"/>
      <c r="EH7" s="243"/>
      <c r="EI7" s="243"/>
      <c r="EJ7" s="243"/>
      <c r="EK7" s="243"/>
      <c r="EL7" s="243"/>
      <c r="EM7" s="243"/>
      <c r="EN7" s="243"/>
      <c r="EO7" s="243"/>
      <c r="EP7" s="243"/>
      <c r="EQ7" s="243"/>
      <c r="ER7" s="243"/>
      <c r="ES7" s="243"/>
      <c r="ET7" s="243"/>
      <c r="EU7" s="243"/>
      <c r="EV7" s="243"/>
      <c r="EW7" s="243"/>
      <c r="EX7" s="243"/>
      <c r="EY7" s="243"/>
      <c r="EZ7" s="243"/>
      <c r="FA7" s="243"/>
      <c r="FB7" s="243"/>
      <c r="FC7" s="243"/>
      <c r="FD7" s="243"/>
      <c r="FE7" s="243"/>
      <c r="FF7" s="243"/>
      <c r="FG7" s="243"/>
      <c r="FH7" s="243"/>
      <c r="FI7" s="243"/>
      <c r="FJ7" s="243"/>
      <c r="FK7" s="243"/>
      <c r="FL7" s="243"/>
      <c r="FM7" s="243"/>
      <c r="FN7" s="243"/>
      <c r="FO7" s="243"/>
      <c r="FP7" s="243"/>
      <c r="FQ7" s="243"/>
      <c r="FR7" s="243"/>
      <c r="FS7" s="243"/>
      <c r="FT7" s="243"/>
      <c r="FU7" s="243"/>
      <c r="FV7" s="243"/>
      <c r="FW7" s="243"/>
      <c r="FX7" s="243"/>
      <c r="FY7" s="243"/>
      <c r="FZ7" s="243"/>
      <c r="GA7" s="243"/>
      <c r="GB7" s="243"/>
      <c r="GC7" s="243"/>
      <c r="GD7" s="243"/>
      <c r="GE7" s="243"/>
      <c r="GF7" s="243"/>
      <c r="GG7" s="243"/>
      <c r="GH7" s="243"/>
      <c r="GI7" s="243"/>
      <c r="GJ7" s="243"/>
      <c r="GK7" s="243"/>
      <c r="GL7" s="243"/>
      <c r="GM7" s="243"/>
      <c r="GN7" s="243"/>
      <c r="GO7" s="243"/>
      <c r="GP7" s="243"/>
      <c r="GQ7" s="243"/>
      <c r="GR7" s="243"/>
      <c r="GS7" s="243"/>
      <c r="GT7" s="243"/>
      <c r="GU7" s="243"/>
      <c r="GV7" s="243"/>
      <c r="GW7" s="243"/>
      <c r="GX7" s="243"/>
      <c r="GY7" s="243"/>
      <c r="GZ7" s="243"/>
      <c r="HA7" s="243"/>
      <c r="HB7" s="243"/>
      <c r="HC7" s="243"/>
      <c r="HD7" s="243"/>
      <c r="HE7" s="243"/>
      <c r="HF7" s="243"/>
      <c r="HG7" s="243"/>
      <c r="HH7" s="243"/>
      <c r="HI7" s="243"/>
      <c r="HJ7" s="243"/>
      <c r="HK7" s="243"/>
      <c r="HL7" s="243"/>
      <c r="HM7" s="243"/>
      <c r="HN7" s="243"/>
      <c r="HO7" s="243"/>
      <c r="HP7" s="243"/>
      <c r="HQ7" s="243"/>
      <c r="HR7" s="243"/>
      <c r="HS7" s="243"/>
      <c r="HT7" s="243"/>
      <c r="HU7" s="243"/>
      <c r="HV7" s="243"/>
    </row>
    <row r="8" ht="20.25" customHeight="1" spans="1:230">
      <c r="A8" s="230"/>
      <c r="B8" s="230"/>
      <c r="C8" s="230"/>
      <c r="D8" s="230"/>
      <c r="E8" s="230"/>
      <c r="F8" s="230"/>
      <c r="G8" s="230"/>
      <c r="H8" s="236"/>
      <c r="I8" s="230"/>
      <c r="J8" s="230"/>
      <c r="K8" s="230"/>
      <c r="L8" s="230"/>
      <c r="M8" s="230"/>
      <c r="N8" s="230"/>
      <c r="O8" s="230"/>
      <c r="P8" s="230"/>
      <c r="Q8" s="236"/>
      <c r="R8" s="250" t="s">
        <v>300</v>
      </c>
      <c r="S8" s="230" t="s">
        <v>356</v>
      </c>
      <c r="T8" s="230" t="s">
        <v>357</v>
      </c>
      <c r="U8" s="230" t="s">
        <v>358</v>
      </c>
      <c r="V8" s="230" t="s">
        <v>359</v>
      </c>
      <c r="W8" s="230" t="s">
        <v>360</v>
      </c>
      <c r="X8" s="251" t="s">
        <v>300</v>
      </c>
      <c r="Y8" s="256" t="s">
        <v>358</v>
      </c>
      <c r="Z8" s="256" t="s">
        <v>359</v>
      </c>
      <c r="AA8" s="257" t="s">
        <v>360</v>
      </c>
      <c r="AB8" s="230"/>
      <c r="AC8" s="255"/>
      <c r="AD8" s="230"/>
      <c r="AE8" s="230"/>
      <c r="AF8" s="230"/>
      <c r="AG8" s="230"/>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3"/>
      <c r="CQ8" s="243"/>
      <c r="CR8" s="243"/>
      <c r="CS8" s="243"/>
      <c r="CT8" s="243"/>
      <c r="CU8" s="243"/>
      <c r="CV8" s="243"/>
      <c r="CW8" s="243"/>
      <c r="CX8" s="243"/>
      <c r="CY8" s="243"/>
      <c r="CZ8" s="243"/>
      <c r="DA8" s="243"/>
      <c r="DB8" s="243"/>
      <c r="DC8" s="243"/>
      <c r="DD8" s="243"/>
      <c r="DE8" s="243"/>
      <c r="DF8" s="243"/>
      <c r="DG8" s="243"/>
      <c r="DH8" s="243"/>
      <c r="DI8" s="243"/>
      <c r="DJ8" s="243"/>
      <c r="DK8" s="243"/>
      <c r="DL8" s="243"/>
      <c r="DM8" s="243"/>
      <c r="DN8" s="243"/>
      <c r="DO8" s="243"/>
      <c r="DP8" s="243"/>
      <c r="DQ8" s="243"/>
      <c r="DR8" s="243"/>
      <c r="DS8" s="243"/>
      <c r="DT8" s="243"/>
      <c r="DU8" s="243"/>
      <c r="DV8" s="243"/>
      <c r="DW8" s="243"/>
      <c r="DX8" s="243"/>
      <c r="DY8" s="243"/>
      <c r="DZ8" s="243"/>
      <c r="EA8" s="243"/>
      <c r="EB8" s="243"/>
      <c r="EC8" s="243"/>
      <c r="ED8" s="243"/>
      <c r="EE8" s="243"/>
      <c r="EF8" s="243"/>
      <c r="EG8" s="243"/>
      <c r="EH8" s="243"/>
      <c r="EI8" s="243"/>
      <c r="EJ8" s="243"/>
      <c r="EK8" s="243"/>
      <c r="EL8" s="243"/>
      <c r="EM8" s="243"/>
      <c r="EN8" s="243"/>
      <c r="EO8" s="243"/>
      <c r="EP8" s="243"/>
      <c r="EQ8" s="243"/>
      <c r="ER8" s="243"/>
      <c r="ES8" s="243"/>
      <c r="ET8" s="243"/>
      <c r="EU8" s="243"/>
      <c r="EV8" s="243"/>
      <c r="EW8" s="243"/>
      <c r="EX8" s="243"/>
      <c r="EY8" s="243"/>
      <c r="EZ8" s="243"/>
      <c r="FA8" s="243"/>
      <c r="FB8" s="243"/>
      <c r="FC8" s="243"/>
      <c r="FD8" s="243"/>
      <c r="FE8" s="243"/>
      <c r="FF8" s="243"/>
      <c r="FG8" s="243"/>
      <c r="FH8" s="243"/>
      <c r="FI8" s="243"/>
      <c r="FJ8" s="243"/>
      <c r="FK8" s="243"/>
      <c r="FL8" s="243"/>
      <c r="FM8" s="243"/>
      <c r="FN8" s="243"/>
      <c r="FO8" s="243"/>
      <c r="FP8" s="243"/>
      <c r="FQ8" s="243"/>
      <c r="FR8" s="243"/>
      <c r="FS8" s="243"/>
      <c r="FT8" s="243"/>
      <c r="FU8" s="243"/>
      <c r="FV8" s="243"/>
      <c r="FW8" s="243"/>
      <c r="FX8" s="243"/>
      <c r="FY8" s="243"/>
      <c r="FZ8" s="243"/>
      <c r="GA8" s="243"/>
      <c r="GB8" s="243"/>
      <c r="GC8" s="243"/>
      <c r="GD8" s="243"/>
      <c r="GE8" s="243"/>
      <c r="GF8" s="243"/>
      <c r="GG8" s="243"/>
      <c r="GH8" s="243"/>
      <c r="GI8" s="243"/>
      <c r="GJ8" s="243"/>
      <c r="GK8" s="243"/>
      <c r="GL8" s="243"/>
      <c r="GM8" s="243"/>
      <c r="GN8" s="243"/>
      <c r="GO8" s="243"/>
      <c r="GP8" s="243"/>
      <c r="GQ8" s="243"/>
      <c r="GR8" s="243"/>
      <c r="GS8" s="243"/>
      <c r="GT8" s="243"/>
      <c r="GU8" s="243"/>
      <c r="GV8" s="243"/>
      <c r="GW8" s="243"/>
      <c r="GX8" s="243"/>
      <c r="GY8" s="243"/>
      <c r="GZ8" s="243"/>
      <c r="HA8" s="243"/>
      <c r="HB8" s="243"/>
      <c r="HC8" s="243"/>
      <c r="HD8" s="243"/>
      <c r="HE8" s="243"/>
      <c r="HF8" s="243"/>
      <c r="HG8" s="243"/>
      <c r="HH8" s="243"/>
      <c r="HI8" s="243"/>
      <c r="HJ8" s="243"/>
      <c r="HK8" s="243"/>
      <c r="HL8" s="243"/>
      <c r="HM8" s="243"/>
      <c r="HN8" s="243"/>
      <c r="HO8" s="243"/>
      <c r="HP8" s="243"/>
      <c r="HQ8" s="243"/>
      <c r="HR8" s="243"/>
      <c r="HS8" s="243"/>
      <c r="HT8" s="243"/>
      <c r="HU8" s="243"/>
      <c r="HV8" s="243"/>
    </row>
    <row r="9" ht="20.25" customHeight="1" spans="1:230">
      <c r="A9" s="230">
        <v>507</v>
      </c>
      <c r="B9" s="230" t="s">
        <v>109</v>
      </c>
      <c r="C9" s="230">
        <f>SUM(C10:C12)</f>
        <v>30</v>
      </c>
      <c r="D9" s="230">
        <f t="shared" ref="D9:AG9" si="0">SUM(D10:D12)</f>
        <v>8</v>
      </c>
      <c r="E9" s="230">
        <f t="shared" si="0"/>
        <v>22</v>
      </c>
      <c r="F9" s="230">
        <f t="shared" si="0"/>
        <v>0</v>
      </c>
      <c r="G9" s="230">
        <f t="shared" si="0"/>
        <v>0</v>
      </c>
      <c r="H9" s="230">
        <f t="shared" si="0"/>
        <v>0</v>
      </c>
      <c r="I9" s="230">
        <f t="shared" si="0"/>
        <v>8</v>
      </c>
      <c r="J9" s="230">
        <f t="shared" si="0"/>
        <v>0</v>
      </c>
      <c r="K9" s="230">
        <f t="shared" si="0"/>
        <v>0</v>
      </c>
      <c r="L9" s="230">
        <f t="shared" si="0"/>
        <v>0</v>
      </c>
      <c r="M9" s="230">
        <f t="shared" si="0"/>
        <v>0</v>
      </c>
      <c r="N9" s="230">
        <f t="shared" si="0"/>
        <v>5</v>
      </c>
      <c r="O9" s="230">
        <f t="shared" si="0"/>
        <v>2</v>
      </c>
      <c r="P9" s="230">
        <f t="shared" si="0"/>
        <v>1</v>
      </c>
      <c r="Q9" s="230">
        <f t="shared" si="0"/>
        <v>22</v>
      </c>
      <c r="R9" s="230">
        <f t="shared" si="0"/>
        <v>0</v>
      </c>
      <c r="S9" s="230">
        <f t="shared" si="0"/>
        <v>0</v>
      </c>
      <c r="T9" s="230">
        <f t="shared" si="0"/>
        <v>0</v>
      </c>
      <c r="U9" s="230">
        <f t="shared" si="0"/>
        <v>0</v>
      </c>
      <c r="V9" s="230">
        <f t="shared" si="0"/>
        <v>1</v>
      </c>
      <c r="W9" s="230">
        <f t="shared" si="0"/>
        <v>21</v>
      </c>
      <c r="X9" s="230">
        <f t="shared" si="0"/>
        <v>0</v>
      </c>
      <c r="Y9" s="230">
        <f t="shared" si="0"/>
        <v>0</v>
      </c>
      <c r="Z9" s="230">
        <f t="shared" si="0"/>
        <v>0</v>
      </c>
      <c r="AA9" s="230">
        <f t="shared" si="0"/>
        <v>0</v>
      </c>
      <c r="AB9" s="230">
        <f t="shared" si="0"/>
        <v>0</v>
      </c>
      <c r="AC9" s="230">
        <f t="shared" si="0"/>
        <v>0</v>
      </c>
      <c r="AD9" s="230">
        <f t="shared" si="0"/>
        <v>18</v>
      </c>
      <c r="AE9" s="230">
        <f t="shared" si="0"/>
        <v>18</v>
      </c>
      <c r="AF9" s="230">
        <f t="shared" si="0"/>
        <v>0</v>
      </c>
      <c r="AG9" s="230">
        <f t="shared" si="0"/>
        <v>0</v>
      </c>
      <c r="AH9" s="243"/>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c r="CG9" s="243"/>
      <c r="CH9" s="243"/>
      <c r="CI9" s="243"/>
      <c r="CJ9" s="243"/>
      <c r="CK9" s="243"/>
      <c r="CL9" s="243"/>
      <c r="CM9" s="243"/>
      <c r="CN9" s="243"/>
      <c r="CO9" s="243"/>
      <c r="CP9" s="243"/>
      <c r="CQ9" s="243"/>
      <c r="CR9" s="243"/>
      <c r="CS9" s="243"/>
      <c r="CT9" s="243"/>
      <c r="CU9" s="243"/>
      <c r="CV9" s="243"/>
      <c r="CW9" s="243"/>
      <c r="CX9" s="243"/>
      <c r="CY9" s="243"/>
      <c r="CZ9" s="243"/>
      <c r="DA9" s="243"/>
      <c r="DB9" s="243"/>
      <c r="DC9" s="243"/>
      <c r="DD9" s="243"/>
      <c r="DE9" s="243"/>
      <c r="DF9" s="243"/>
      <c r="DG9" s="243"/>
      <c r="DH9" s="243"/>
      <c r="DI9" s="243"/>
      <c r="DJ9" s="243"/>
      <c r="DK9" s="243"/>
      <c r="DL9" s="243"/>
      <c r="DM9" s="243"/>
      <c r="DN9" s="243"/>
      <c r="DO9" s="243"/>
      <c r="DP9" s="243"/>
      <c r="DQ9" s="243"/>
      <c r="DR9" s="243"/>
      <c r="DS9" s="243"/>
      <c r="DT9" s="243"/>
      <c r="DU9" s="243"/>
      <c r="DV9" s="243"/>
      <c r="DW9" s="243"/>
      <c r="DX9" s="243"/>
      <c r="DY9" s="243"/>
      <c r="DZ9" s="243"/>
      <c r="EA9" s="243"/>
      <c r="EB9" s="243"/>
      <c r="EC9" s="243"/>
      <c r="ED9" s="243"/>
      <c r="EE9" s="243"/>
      <c r="EF9" s="243"/>
      <c r="EG9" s="243"/>
      <c r="EH9" s="243"/>
      <c r="EI9" s="243"/>
      <c r="EJ9" s="243"/>
      <c r="EK9" s="243"/>
      <c r="EL9" s="243"/>
      <c r="EM9" s="243"/>
      <c r="EN9" s="243"/>
      <c r="EO9" s="243"/>
      <c r="EP9" s="243"/>
      <c r="EQ9" s="243"/>
      <c r="ER9" s="243"/>
      <c r="ES9" s="243"/>
      <c r="ET9" s="243"/>
      <c r="EU9" s="243"/>
      <c r="EV9" s="243"/>
      <c r="EW9" s="243"/>
      <c r="EX9" s="243"/>
      <c r="EY9" s="243"/>
      <c r="EZ9" s="243"/>
      <c r="FA9" s="243"/>
      <c r="FB9" s="243"/>
      <c r="FC9" s="243"/>
      <c r="FD9" s="243"/>
      <c r="FE9" s="243"/>
      <c r="FF9" s="243"/>
      <c r="FG9" s="243"/>
      <c r="FH9" s="243"/>
      <c r="FI9" s="243"/>
      <c r="FJ9" s="243"/>
      <c r="FK9" s="243"/>
      <c r="FL9" s="243"/>
      <c r="FM9" s="243"/>
      <c r="FN9" s="243"/>
      <c r="FO9" s="243"/>
      <c r="FP9" s="243"/>
      <c r="FQ9" s="243"/>
      <c r="FR9" s="243"/>
      <c r="FS9" s="243"/>
      <c r="FT9" s="243"/>
      <c r="FU9" s="243"/>
      <c r="FV9" s="243"/>
      <c r="FW9" s="243"/>
      <c r="FX9" s="243"/>
      <c r="FY9" s="243"/>
      <c r="FZ9" s="243"/>
      <c r="GA9" s="243"/>
      <c r="GB9" s="243"/>
      <c r="GC9" s="243"/>
      <c r="GD9" s="243"/>
      <c r="GE9" s="243"/>
      <c r="GF9" s="243"/>
      <c r="GG9" s="243"/>
      <c r="GH9" s="243"/>
      <c r="GI9" s="243"/>
      <c r="GJ9" s="243"/>
      <c r="GK9" s="243"/>
      <c r="GL9" s="243"/>
      <c r="GM9" s="243"/>
      <c r="GN9" s="243"/>
      <c r="GO9" s="243"/>
      <c r="GP9" s="243"/>
      <c r="GQ9" s="243"/>
      <c r="GR9" s="243"/>
      <c r="GS9" s="243"/>
      <c r="GT9" s="243"/>
      <c r="GU9" s="243"/>
      <c r="GV9" s="243"/>
      <c r="GW9" s="243"/>
      <c r="GX9" s="243"/>
      <c r="GY9" s="243"/>
      <c r="GZ9" s="243"/>
      <c r="HA9" s="243"/>
      <c r="HB9" s="243"/>
      <c r="HC9" s="243"/>
      <c r="HD9" s="243"/>
      <c r="HE9" s="243"/>
      <c r="HF9" s="243"/>
      <c r="HG9" s="243"/>
      <c r="HH9" s="243"/>
      <c r="HI9" s="243"/>
      <c r="HJ9" s="243"/>
      <c r="HK9" s="243"/>
      <c r="HL9" s="243"/>
      <c r="HM9" s="243"/>
      <c r="HN9" s="243"/>
      <c r="HO9" s="243"/>
      <c r="HP9" s="243"/>
      <c r="HQ9" s="243"/>
      <c r="HR9" s="243"/>
      <c r="HS9" s="243"/>
      <c r="HT9" s="243"/>
      <c r="HU9" s="243"/>
      <c r="HV9" s="243"/>
    </row>
    <row r="10" ht="30" customHeight="1" spans="1:230">
      <c r="A10" s="230">
        <v>507001</v>
      </c>
      <c r="B10" s="230" t="s">
        <v>261</v>
      </c>
      <c r="C10" s="230">
        <v>20</v>
      </c>
      <c r="D10" s="230">
        <v>8</v>
      </c>
      <c r="E10" s="230">
        <v>12</v>
      </c>
      <c r="F10" s="230"/>
      <c r="G10" s="230"/>
      <c r="H10" s="230"/>
      <c r="I10" s="230">
        <v>8</v>
      </c>
      <c r="J10" s="245"/>
      <c r="K10" s="246"/>
      <c r="L10" s="230">
        <v>0</v>
      </c>
      <c r="M10" s="230">
        <v>0</v>
      </c>
      <c r="N10" s="230">
        <v>5</v>
      </c>
      <c r="O10" s="230">
        <v>2</v>
      </c>
      <c r="P10" s="230">
        <v>1</v>
      </c>
      <c r="Q10" s="230">
        <v>12</v>
      </c>
      <c r="R10" s="230"/>
      <c r="S10" s="230"/>
      <c r="T10" s="230"/>
      <c r="U10" s="230"/>
      <c r="V10" s="230"/>
      <c r="W10" s="230">
        <v>12</v>
      </c>
      <c r="X10" s="230"/>
      <c r="Y10" s="230"/>
      <c r="Z10" s="230"/>
      <c r="AA10" s="230"/>
      <c r="AB10" s="230"/>
      <c r="AC10" s="230"/>
      <c r="AD10" s="230"/>
      <c r="AE10" s="230"/>
      <c r="AF10" s="230"/>
      <c r="AG10" s="230"/>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c r="CG10" s="243"/>
      <c r="CH10" s="243"/>
      <c r="CI10" s="243"/>
      <c r="CJ10" s="243"/>
      <c r="CK10" s="243"/>
      <c r="CL10" s="243"/>
      <c r="CM10" s="243"/>
      <c r="CN10" s="243"/>
      <c r="CO10" s="243"/>
      <c r="CP10" s="243"/>
      <c r="CQ10" s="243"/>
      <c r="CR10" s="243"/>
      <c r="CS10" s="243"/>
      <c r="CT10" s="243"/>
      <c r="CU10" s="243"/>
      <c r="CV10" s="243"/>
      <c r="CW10" s="243"/>
      <c r="CX10" s="243"/>
      <c r="CY10" s="243"/>
      <c r="CZ10" s="243"/>
      <c r="DA10" s="243"/>
      <c r="DB10" s="243"/>
      <c r="DC10" s="243"/>
      <c r="DD10" s="243"/>
      <c r="DE10" s="243"/>
      <c r="DF10" s="243"/>
      <c r="DG10" s="243"/>
      <c r="DH10" s="243"/>
      <c r="DI10" s="243"/>
      <c r="DJ10" s="243"/>
      <c r="DK10" s="243"/>
      <c r="DL10" s="243"/>
      <c r="DM10" s="243"/>
      <c r="DN10" s="243"/>
      <c r="DO10" s="243"/>
      <c r="DP10" s="243"/>
      <c r="DQ10" s="243"/>
      <c r="DR10" s="243"/>
      <c r="DS10" s="243"/>
      <c r="DT10" s="243"/>
      <c r="DU10" s="243"/>
      <c r="DV10" s="243"/>
      <c r="DW10" s="243"/>
      <c r="DX10" s="243"/>
      <c r="DY10" s="243"/>
      <c r="DZ10" s="243"/>
      <c r="EA10" s="243"/>
      <c r="EB10" s="243"/>
      <c r="EC10" s="243"/>
      <c r="ED10" s="243"/>
      <c r="EE10" s="243"/>
      <c r="EF10" s="243"/>
      <c r="EG10" s="243"/>
      <c r="EH10" s="243"/>
      <c r="EI10" s="243"/>
      <c r="EJ10" s="243"/>
      <c r="EK10" s="243"/>
      <c r="EL10" s="243"/>
      <c r="EM10" s="243"/>
      <c r="EN10" s="243"/>
      <c r="EO10" s="243"/>
      <c r="EP10" s="243"/>
      <c r="EQ10" s="243"/>
      <c r="ER10" s="243"/>
      <c r="ES10" s="243"/>
      <c r="ET10" s="243"/>
      <c r="EU10" s="243"/>
      <c r="EV10" s="243"/>
      <c r="EW10" s="243"/>
      <c r="EX10" s="243"/>
      <c r="EY10" s="243"/>
      <c r="EZ10" s="243"/>
      <c r="FA10" s="243"/>
      <c r="FB10" s="243"/>
      <c r="FC10" s="243"/>
      <c r="FD10" s="243"/>
      <c r="FE10" s="243"/>
      <c r="FF10" s="243"/>
      <c r="FG10" s="243"/>
      <c r="FH10" s="243"/>
      <c r="FI10" s="243"/>
      <c r="FJ10" s="243"/>
      <c r="FK10" s="243"/>
      <c r="FL10" s="243"/>
      <c r="FM10" s="243"/>
      <c r="FN10" s="243"/>
      <c r="FO10" s="243"/>
      <c r="FP10" s="243"/>
      <c r="FQ10" s="243"/>
      <c r="FR10" s="243"/>
      <c r="FS10" s="243"/>
      <c r="FT10" s="243"/>
      <c r="FU10" s="243"/>
      <c r="FV10" s="243"/>
      <c r="FW10" s="243"/>
      <c r="FX10" s="243"/>
      <c r="FY10" s="243"/>
      <c r="FZ10" s="243"/>
      <c r="GA10" s="243"/>
      <c r="GB10" s="243"/>
      <c r="GC10" s="243"/>
      <c r="GD10" s="243"/>
      <c r="GE10" s="243"/>
      <c r="GF10" s="243"/>
      <c r="GG10" s="243"/>
      <c r="GH10" s="243"/>
      <c r="GI10" s="243"/>
      <c r="GJ10" s="243"/>
      <c r="GK10" s="243"/>
      <c r="GL10" s="243"/>
      <c r="GM10" s="243"/>
      <c r="GN10" s="243"/>
      <c r="GO10" s="243"/>
      <c r="GP10" s="243"/>
      <c r="GQ10" s="243"/>
      <c r="GR10" s="243"/>
      <c r="GS10" s="243"/>
      <c r="GT10" s="243"/>
      <c r="GU10" s="243"/>
      <c r="GV10" s="243"/>
      <c r="GW10" s="243"/>
      <c r="GX10" s="243"/>
      <c r="GY10" s="243"/>
      <c r="GZ10" s="243"/>
      <c r="HA10" s="243"/>
      <c r="HB10" s="243"/>
      <c r="HC10" s="243"/>
      <c r="HD10" s="243"/>
      <c r="HE10" s="243"/>
      <c r="HF10" s="243"/>
      <c r="HG10" s="243"/>
      <c r="HH10" s="243"/>
      <c r="HI10" s="243"/>
      <c r="HJ10" s="243"/>
      <c r="HK10" s="243"/>
      <c r="HL10" s="243"/>
      <c r="HM10" s="243"/>
      <c r="HN10" s="243"/>
      <c r="HO10" s="243"/>
      <c r="HP10" s="243"/>
      <c r="HQ10" s="243"/>
      <c r="HR10" s="243"/>
      <c r="HS10" s="243"/>
      <c r="HT10" s="243"/>
      <c r="HU10" s="243"/>
      <c r="HV10" s="243"/>
    </row>
    <row r="11" ht="23.25" customHeight="1" spans="1:230">
      <c r="A11" s="230">
        <v>507002</v>
      </c>
      <c r="B11" s="230" t="s">
        <v>113</v>
      </c>
      <c r="C11" s="141">
        <v>6</v>
      </c>
      <c r="D11" s="230"/>
      <c r="E11" s="230">
        <v>6</v>
      </c>
      <c r="F11" s="230"/>
      <c r="G11" s="230"/>
      <c r="H11" s="230"/>
      <c r="I11" s="230"/>
      <c r="J11" s="230"/>
      <c r="K11" s="230"/>
      <c r="L11" s="230"/>
      <c r="M11" s="230"/>
      <c r="N11" s="230"/>
      <c r="O11" s="230"/>
      <c r="P11" s="230"/>
      <c r="Q11" s="230">
        <v>6</v>
      </c>
      <c r="R11" s="230"/>
      <c r="S11" s="230"/>
      <c r="T11" s="230"/>
      <c r="U11" s="230"/>
      <c r="V11" s="230">
        <v>1</v>
      </c>
      <c r="W11" s="230">
        <v>5</v>
      </c>
      <c r="X11" s="230"/>
      <c r="Y11" s="230"/>
      <c r="Z11" s="230"/>
      <c r="AA11" s="230"/>
      <c r="AB11" s="230"/>
      <c r="AC11" s="230"/>
      <c r="AD11" s="256">
        <v>7</v>
      </c>
      <c r="AE11" s="247">
        <v>7</v>
      </c>
      <c r="AF11" s="252"/>
      <c r="AG11" s="252"/>
      <c r="AH11" s="261"/>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262"/>
      <c r="CF11" s="262"/>
      <c r="CG11" s="262"/>
      <c r="CH11" s="262"/>
      <c r="CI11" s="262"/>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2"/>
      <c r="GQ11" s="262"/>
      <c r="GR11" s="262"/>
      <c r="GS11" s="262"/>
      <c r="GT11" s="262"/>
      <c r="GU11" s="262"/>
      <c r="GV11" s="262"/>
      <c r="GW11" s="262"/>
      <c r="GX11" s="262"/>
      <c r="GY11" s="262"/>
      <c r="GZ11" s="262"/>
      <c r="HA11" s="262"/>
      <c r="HB11" s="262"/>
      <c r="HC11" s="262"/>
      <c r="HD11" s="262"/>
      <c r="HE11" s="262"/>
      <c r="HF11" s="262"/>
      <c r="HG11" s="262"/>
      <c r="HH11" s="262"/>
      <c r="HI11" s="262"/>
      <c r="HJ11" s="262"/>
      <c r="HK11" s="262"/>
      <c r="HL11" s="262"/>
      <c r="HM11" s="262"/>
      <c r="HN11" s="262"/>
      <c r="HO11" s="262"/>
      <c r="HP11" s="262"/>
      <c r="HQ11" s="262"/>
      <c r="HR11" s="262"/>
      <c r="HS11" s="262"/>
      <c r="HT11" s="262"/>
      <c r="HU11" s="262"/>
      <c r="HV11" s="262"/>
    </row>
    <row r="12" customFormat="1" ht="23.25" customHeight="1" spans="1:33">
      <c r="A12" s="230">
        <v>507003</v>
      </c>
      <c r="B12" s="230" t="s">
        <v>115</v>
      </c>
      <c r="C12" s="141">
        <v>4</v>
      </c>
      <c r="D12" s="230"/>
      <c r="E12" s="230">
        <v>4</v>
      </c>
      <c r="F12" s="230"/>
      <c r="G12" s="230"/>
      <c r="H12" s="230"/>
      <c r="I12" s="230"/>
      <c r="J12" s="230"/>
      <c r="K12" s="247"/>
      <c r="L12" s="230"/>
      <c r="M12" s="230"/>
      <c r="N12" s="230"/>
      <c r="O12" s="230"/>
      <c r="P12" s="230"/>
      <c r="Q12" s="247">
        <v>4</v>
      </c>
      <c r="R12" s="247"/>
      <c r="S12" s="247"/>
      <c r="T12" s="247"/>
      <c r="U12" s="247"/>
      <c r="V12" s="247"/>
      <c r="W12" s="247">
        <v>4</v>
      </c>
      <c r="X12" s="247"/>
      <c r="Y12" s="247"/>
      <c r="Z12" s="247"/>
      <c r="AA12" s="247"/>
      <c r="AB12" s="247"/>
      <c r="AC12" s="256"/>
      <c r="AD12" s="252">
        <v>11</v>
      </c>
      <c r="AE12" s="252">
        <v>11</v>
      </c>
      <c r="AF12" s="247"/>
      <c r="AG12" s="256"/>
    </row>
    <row r="13" ht="23.25" customHeight="1" spans="1:230">
      <c r="A13" s="230"/>
      <c r="B13" s="230"/>
      <c r="C13" s="141"/>
      <c r="D13" s="230"/>
      <c r="E13" s="230"/>
      <c r="F13" s="230"/>
      <c r="G13" s="230"/>
      <c r="H13" s="230"/>
      <c r="I13" s="230"/>
      <c r="J13" s="230"/>
      <c r="K13" s="245"/>
      <c r="L13" s="230"/>
      <c r="M13" s="230"/>
      <c r="N13" s="230"/>
      <c r="O13" s="230"/>
      <c r="P13" s="230"/>
      <c r="Q13" s="247"/>
      <c r="R13" s="247"/>
      <c r="S13" s="245"/>
      <c r="T13" s="245"/>
      <c r="U13" s="245"/>
      <c r="V13" s="251"/>
      <c r="W13" s="252"/>
      <c r="X13" s="251"/>
      <c r="Y13" s="251"/>
      <c r="Z13" s="251"/>
      <c r="AA13" s="251"/>
      <c r="AB13" s="258"/>
      <c r="AC13" s="256"/>
      <c r="AD13" s="256"/>
      <c r="AE13" s="245"/>
      <c r="AF13" s="245"/>
      <c r="AG13" s="256"/>
      <c r="AH13" s="261"/>
      <c r="AI13" s="261"/>
      <c r="AJ13" s="243"/>
      <c r="AK13" s="243"/>
      <c r="AL13" s="243"/>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c r="CG13" s="243"/>
      <c r="CH13" s="243"/>
      <c r="CI13" s="243"/>
      <c r="CJ13" s="243"/>
      <c r="CK13" s="243"/>
      <c r="CL13" s="243"/>
      <c r="CM13" s="243"/>
      <c r="CN13" s="243"/>
      <c r="CO13" s="243"/>
      <c r="CP13" s="243"/>
      <c r="CQ13" s="243"/>
      <c r="CR13" s="243"/>
      <c r="CS13" s="243"/>
      <c r="CT13" s="243"/>
      <c r="CU13" s="243"/>
      <c r="CV13" s="243"/>
      <c r="CW13" s="243"/>
      <c r="CX13" s="243"/>
      <c r="CY13" s="243"/>
      <c r="CZ13" s="243"/>
      <c r="DA13" s="243"/>
      <c r="DB13" s="243"/>
      <c r="DC13" s="243"/>
      <c r="DD13" s="243"/>
      <c r="DE13" s="243"/>
      <c r="DF13" s="243"/>
      <c r="DG13" s="243"/>
      <c r="DH13" s="243"/>
      <c r="DI13" s="243"/>
      <c r="DJ13" s="243"/>
      <c r="DK13" s="243"/>
      <c r="DL13" s="243"/>
      <c r="DM13" s="243"/>
      <c r="DN13" s="243"/>
      <c r="DO13" s="243"/>
      <c r="DP13" s="243"/>
      <c r="DQ13" s="243"/>
      <c r="DR13" s="243"/>
      <c r="DS13" s="243"/>
      <c r="DT13" s="243"/>
      <c r="DU13" s="243"/>
      <c r="DV13" s="243"/>
      <c r="DW13" s="243"/>
      <c r="DX13" s="243"/>
      <c r="DY13" s="243"/>
      <c r="DZ13" s="243"/>
      <c r="EA13" s="243"/>
      <c r="EB13" s="243"/>
      <c r="EC13" s="243"/>
      <c r="ED13" s="243"/>
      <c r="EE13" s="243"/>
      <c r="EF13" s="243"/>
      <c r="EG13" s="243"/>
      <c r="EH13" s="243"/>
      <c r="EI13" s="243"/>
      <c r="EJ13" s="243"/>
      <c r="EK13" s="243"/>
      <c r="EL13" s="243"/>
      <c r="EM13" s="243"/>
      <c r="EN13" s="243"/>
      <c r="EO13" s="243"/>
      <c r="EP13" s="243"/>
      <c r="EQ13" s="243"/>
      <c r="ER13" s="243"/>
      <c r="ES13" s="243"/>
      <c r="ET13" s="243"/>
      <c r="EU13" s="243"/>
      <c r="EV13" s="243"/>
      <c r="EW13" s="243"/>
      <c r="EX13" s="243"/>
      <c r="EY13" s="243"/>
      <c r="EZ13" s="243"/>
      <c r="FA13" s="243"/>
      <c r="FB13" s="243"/>
      <c r="FC13" s="243"/>
      <c r="FD13" s="243"/>
      <c r="FE13" s="243"/>
      <c r="FF13" s="243"/>
      <c r="FG13" s="243"/>
      <c r="FH13" s="243"/>
      <c r="FI13" s="243"/>
      <c r="FJ13" s="243"/>
      <c r="FK13" s="243"/>
      <c r="FL13" s="243"/>
      <c r="FM13" s="243"/>
      <c r="FN13" s="243"/>
      <c r="FO13" s="243"/>
      <c r="FP13" s="243"/>
      <c r="FQ13" s="243"/>
      <c r="FR13" s="243"/>
      <c r="FS13" s="243"/>
      <c r="FT13" s="243"/>
      <c r="FU13" s="243"/>
      <c r="FV13" s="243"/>
      <c r="FW13" s="243"/>
      <c r="FX13" s="243"/>
      <c r="FY13" s="243"/>
      <c r="FZ13" s="243"/>
      <c r="GA13" s="243"/>
      <c r="GB13" s="243"/>
      <c r="GC13" s="243"/>
      <c r="GD13" s="243"/>
      <c r="GE13" s="243"/>
      <c r="GF13" s="243"/>
      <c r="GG13" s="243"/>
      <c r="GH13" s="243"/>
      <c r="GI13" s="243"/>
      <c r="GJ13" s="243"/>
      <c r="GK13" s="243"/>
      <c r="GL13" s="243"/>
      <c r="GM13" s="243"/>
      <c r="GN13" s="243"/>
      <c r="GO13" s="243"/>
      <c r="GP13" s="243"/>
      <c r="GQ13" s="243"/>
      <c r="GR13" s="243"/>
      <c r="GS13" s="243"/>
      <c r="GT13" s="243"/>
      <c r="GU13" s="243"/>
      <c r="GV13" s="243"/>
      <c r="GW13" s="243"/>
      <c r="GX13" s="243"/>
      <c r="GY13" s="243"/>
      <c r="GZ13" s="243"/>
      <c r="HA13" s="243"/>
      <c r="HB13" s="243"/>
      <c r="HC13" s="243"/>
      <c r="HD13" s="243"/>
      <c r="HE13" s="243"/>
      <c r="HF13" s="243"/>
      <c r="HG13" s="243"/>
      <c r="HH13" s="243"/>
      <c r="HI13" s="243"/>
      <c r="HJ13" s="243"/>
      <c r="HK13" s="243"/>
      <c r="HL13" s="243"/>
      <c r="HM13" s="243"/>
      <c r="HN13" s="243"/>
      <c r="HO13" s="243"/>
      <c r="HP13" s="243"/>
      <c r="HQ13" s="243"/>
      <c r="HR13" s="243"/>
      <c r="HS13" s="243"/>
      <c r="HT13" s="243"/>
      <c r="HU13" s="243"/>
      <c r="HV13" s="243"/>
    </row>
    <row r="14" ht="23.25" customHeight="1" spans="1:230">
      <c r="A14" s="230"/>
      <c r="B14" s="230"/>
      <c r="C14" s="141"/>
      <c r="D14" s="230"/>
      <c r="E14" s="230"/>
      <c r="F14" s="230"/>
      <c r="G14" s="230"/>
      <c r="H14" s="230"/>
      <c r="I14" s="230"/>
      <c r="J14" s="230"/>
      <c r="K14" s="245"/>
      <c r="L14" s="230"/>
      <c r="M14" s="230"/>
      <c r="N14" s="230"/>
      <c r="O14" s="230"/>
      <c r="P14" s="230"/>
      <c r="Q14" s="247"/>
      <c r="R14" s="247"/>
      <c r="S14" s="245"/>
      <c r="T14" s="245"/>
      <c r="U14" s="245"/>
      <c r="V14" s="251"/>
      <c r="W14" s="252"/>
      <c r="X14" s="251"/>
      <c r="Y14" s="251"/>
      <c r="Z14" s="251"/>
      <c r="AA14" s="251"/>
      <c r="AB14" s="258"/>
      <c r="AC14" s="256"/>
      <c r="AD14" s="256"/>
      <c r="AE14" s="245"/>
      <c r="AF14" s="245"/>
      <c r="AG14" s="256"/>
      <c r="AH14" s="261"/>
      <c r="AI14" s="261"/>
      <c r="AJ14" s="261"/>
      <c r="AK14" s="243"/>
      <c r="AL14" s="243"/>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43"/>
      <c r="BT14" s="243"/>
      <c r="BU14" s="243"/>
      <c r="BV14" s="243"/>
      <c r="BW14" s="243"/>
      <c r="BX14" s="243"/>
      <c r="BY14" s="243"/>
      <c r="BZ14" s="243"/>
      <c r="CA14" s="243"/>
      <c r="CB14" s="243"/>
      <c r="CC14" s="243"/>
      <c r="CD14" s="243"/>
      <c r="CE14" s="243"/>
      <c r="CF14" s="243"/>
      <c r="CG14" s="243"/>
      <c r="CH14" s="243"/>
      <c r="CI14" s="243"/>
      <c r="CJ14" s="243"/>
      <c r="CK14" s="243"/>
      <c r="CL14" s="243"/>
      <c r="CM14" s="243"/>
      <c r="CN14" s="243"/>
      <c r="CO14" s="243"/>
      <c r="CP14" s="243"/>
      <c r="CQ14" s="243"/>
      <c r="CR14" s="243"/>
      <c r="CS14" s="243"/>
      <c r="CT14" s="243"/>
      <c r="CU14" s="243"/>
      <c r="CV14" s="243"/>
      <c r="CW14" s="243"/>
      <c r="CX14" s="243"/>
      <c r="CY14" s="243"/>
      <c r="CZ14" s="243"/>
      <c r="DA14" s="243"/>
      <c r="DB14" s="243"/>
      <c r="DC14" s="243"/>
      <c r="DD14" s="243"/>
      <c r="DE14" s="243"/>
      <c r="DF14" s="243"/>
      <c r="DG14" s="243"/>
      <c r="DH14" s="243"/>
      <c r="DI14" s="243"/>
      <c r="DJ14" s="243"/>
      <c r="DK14" s="243"/>
      <c r="DL14" s="243"/>
      <c r="DM14" s="243"/>
      <c r="DN14" s="243"/>
      <c r="DO14" s="243"/>
      <c r="DP14" s="243"/>
      <c r="DQ14" s="243"/>
      <c r="DR14" s="243"/>
      <c r="DS14" s="243"/>
      <c r="DT14" s="243"/>
      <c r="DU14" s="243"/>
      <c r="DV14" s="243"/>
      <c r="DW14" s="243"/>
      <c r="DX14" s="243"/>
      <c r="DY14" s="243"/>
      <c r="DZ14" s="243"/>
      <c r="EA14" s="243"/>
      <c r="EB14" s="243"/>
      <c r="EC14" s="243"/>
      <c r="ED14" s="243"/>
      <c r="EE14" s="243"/>
      <c r="EF14" s="243"/>
      <c r="EG14" s="243"/>
      <c r="EH14" s="243"/>
      <c r="EI14" s="243"/>
      <c r="EJ14" s="243"/>
      <c r="EK14" s="243"/>
      <c r="EL14" s="243"/>
      <c r="EM14" s="243"/>
      <c r="EN14" s="243"/>
      <c r="EO14" s="243"/>
      <c r="EP14" s="243"/>
      <c r="EQ14" s="243"/>
      <c r="ER14" s="243"/>
      <c r="ES14" s="243"/>
      <c r="ET14" s="243"/>
      <c r="EU14" s="243"/>
      <c r="EV14" s="243"/>
      <c r="EW14" s="243"/>
      <c r="EX14" s="243"/>
      <c r="EY14" s="243"/>
      <c r="EZ14" s="243"/>
      <c r="FA14" s="243"/>
      <c r="FB14" s="243"/>
      <c r="FC14" s="243"/>
      <c r="FD14" s="243"/>
      <c r="FE14" s="243"/>
      <c r="FF14" s="243"/>
      <c r="FG14" s="243"/>
      <c r="FH14" s="243"/>
      <c r="FI14" s="243"/>
      <c r="FJ14" s="243"/>
      <c r="FK14" s="243"/>
      <c r="FL14" s="243"/>
      <c r="FM14" s="243"/>
      <c r="FN14" s="243"/>
      <c r="FO14" s="243"/>
      <c r="FP14" s="243"/>
      <c r="FQ14" s="243"/>
      <c r="FR14" s="243"/>
      <c r="FS14" s="243"/>
      <c r="FT14" s="243"/>
      <c r="FU14" s="243"/>
      <c r="FV14" s="243"/>
      <c r="FW14" s="243"/>
      <c r="FX14" s="243"/>
      <c r="FY14" s="243"/>
      <c r="FZ14" s="243"/>
      <c r="GA14" s="243"/>
      <c r="GB14" s="243"/>
      <c r="GC14" s="243"/>
      <c r="GD14" s="243"/>
      <c r="GE14" s="243"/>
      <c r="GF14" s="243"/>
      <c r="GG14" s="243"/>
      <c r="GH14" s="243"/>
      <c r="GI14" s="243"/>
      <c r="GJ14" s="243"/>
      <c r="GK14" s="243"/>
      <c r="GL14" s="243"/>
      <c r="GM14" s="243"/>
      <c r="GN14" s="243"/>
      <c r="GO14" s="243"/>
      <c r="GP14" s="243"/>
      <c r="GQ14" s="243"/>
      <c r="GR14" s="243"/>
      <c r="GS14" s="243"/>
      <c r="GT14" s="243"/>
      <c r="GU14" s="243"/>
      <c r="GV14" s="243"/>
      <c r="GW14" s="243"/>
      <c r="GX14" s="243"/>
      <c r="GY14" s="243"/>
      <c r="GZ14" s="243"/>
      <c r="HA14" s="243"/>
      <c r="HB14" s="243"/>
      <c r="HC14" s="243"/>
      <c r="HD14" s="243"/>
      <c r="HE14" s="243"/>
      <c r="HF14" s="243"/>
      <c r="HG14" s="243"/>
      <c r="HH14" s="243"/>
      <c r="HI14" s="243"/>
      <c r="HJ14" s="243"/>
      <c r="HK14" s="243"/>
      <c r="HL14" s="243"/>
      <c r="HM14" s="243"/>
      <c r="HN14" s="243"/>
      <c r="HO14" s="243"/>
      <c r="HP14" s="243"/>
      <c r="HQ14" s="243"/>
      <c r="HR14" s="243"/>
      <c r="HS14" s="243"/>
      <c r="HT14" s="243"/>
      <c r="HU14" s="243"/>
      <c r="HV14" s="243"/>
    </row>
    <row r="15" ht="23.25" customHeight="1" spans="1:230">
      <c r="A15" s="230"/>
      <c r="B15" s="230"/>
      <c r="C15" s="141"/>
      <c r="D15" s="230"/>
      <c r="E15" s="230"/>
      <c r="F15" s="230"/>
      <c r="G15" s="230"/>
      <c r="H15" s="230"/>
      <c r="I15" s="230"/>
      <c r="J15" s="230"/>
      <c r="K15" s="245"/>
      <c r="L15" s="230"/>
      <c r="M15" s="230"/>
      <c r="N15" s="230"/>
      <c r="O15" s="230"/>
      <c r="P15" s="230"/>
      <c r="Q15" s="247"/>
      <c r="R15" s="247"/>
      <c r="S15" s="245"/>
      <c r="T15" s="245"/>
      <c r="U15" s="245"/>
      <c r="V15" s="251"/>
      <c r="W15" s="230"/>
      <c r="X15" s="251"/>
      <c r="Y15" s="251"/>
      <c r="Z15" s="251"/>
      <c r="AA15" s="251"/>
      <c r="AB15" s="258"/>
      <c r="AC15" s="256"/>
      <c r="AD15" s="256"/>
      <c r="AE15" s="245"/>
      <c r="AF15" s="245"/>
      <c r="AG15" s="256"/>
      <c r="AH15" s="261"/>
      <c r="AI15" s="261"/>
      <c r="AJ15" s="261"/>
      <c r="AK15" s="261"/>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c r="CJ15" s="243"/>
      <c r="CK15" s="243"/>
      <c r="CL15" s="243"/>
      <c r="CM15" s="243"/>
      <c r="CN15" s="243"/>
      <c r="CO15" s="243"/>
      <c r="CP15" s="243"/>
      <c r="CQ15" s="243"/>
      <c r="CR15" s="243"/>
      <c r="CS15" s="243"/>
      <c r="CT15" s="243"/>
      <c r="CU15" s="243"/>
      <c r="CV15" s="243"/>
      <c r="CW15" s="243"/>
      <c r="CX15" s="243"/>
      <c r="CY15" s="243"/>
      <c r="CZ15" s="243"/>
      <c r="DA15" s="243"/>
      <c r="DB15" s="243"/>
      <c r="DC15" s="243"/>
      <c r="DD15" s="243"/>
      <c r="DE15" s="243"/>
      <c r="DF15" s="243"/>
      <c r="DG15" s="243"/>
      <c r="DH15" s="243"/>
      <c r="DI15" s="243"/>
      <c r="DJ15" s="243"/>
      <c r="DK15" s="243"/>
      <c r="DL15" s="243"/>
      <c r="DM15" s="243"/>
      <c r="DN15" s="243"/>
      <c r="DO15" s="243"/>
      <c r="DP15" s="243"/>
      <c r="DQ15" s="243"/>
      <c r="DR15" s="243"/>
      <c r="DS15" s="243"/>
      <c r="DT15" s="243"/>
      <c r="DU15" s="243"/>
      <c r="DV15" s="243"/>
      <c r="DW15" s="243"/>
      <c r="DX15" s="243"/>
      <c r="DY15" s="243"/>
      <c r="DZ15" s="243"/>
      <c r="EA15" s="243"/>
      <c r="EB15" s="243"/>
      <c r="EC15" s="243"/>
      <c r="ED15" s="243"/>
      <c r="EE15" s="243"/>
      <c r="EF15" s="243"/>
      <c r="EG15" s="243"/>
      <c r="EH15" s="243"/>
      <c r="EI15" s="243"/>
      <c r="EJ15" s="243"/>
      <c r="EK15" s="243"/>
      <c r="EL15" s="243"/>
      <c r="EM15" s="243"/>
      <c r="EN15" s="243"/>
      <c r="EO15" s="243"/>
      <c r="EP15" s="243"/>
      <c r="EQ15" s="243"/>
      <c r="ER15" s="243"/>
      <c r="ES15" s="243"/>
      <c r="ET15" s="243"/>
      <c r="EU15" s="243"/>
      <c r="EV15" s="243"/>
      <c r="EW15" s="243"/>
      <c r="EX15" s="243"/>
      <c r="EY15" s="243"/>
      <c r="EZ15" s="243"/>
      <c r="FA15" s="243"/>
      <c r="FB15" s="243"/>
      <c r="FC15" s="243"/>
      <c r="FD15" s="243"/>
      <c r="FE15" s="243"/>
      <c r="FF15" s="243"/>
      <c r="FG15" s="243"/>
      <c r="FH15" s="243"/>
      <c r="FI15" s="243"/>
      <c r="FJ15" s="243"/>
      <c r="FK15" s="243"/>
      <c r="FL15" s="243"/>
      <c r="FM15" s="243"/>
      <c r="FN15" s="243"/>
      <c r="FO15" s="243"/>
      <c r="FP15" s="243"/>
      <c r="FQ15" s="243"/>
      <c r="FR15" s="243"/>
      <c r="FS15" s="243"/>
      <c r="FT15" s="243"/>
      <c r="FU15" s="243"/>
      <c r="FV15" s="243"/>
      <c r="FW15" s="243"/>
      <c r="FX15" s="243"/>
      <c r="FY15" s="243"/>
      <c r="FZ15" s="243"/>
      <c r="GA15" s="243"/>
      <c r="GB15" s="243"/>
      <c r="GC15" s="243"/>
      <c r="GD15" s="243"/>
      <c r="GE15" s="243"/>
      <c r="GF15" s="243"/>
      <c r="GG15" s="243"/>
      <c r="GH15" s="243"/>
      <c r="GI15" s="243"/>
      <c r="GJ15" s="243"/>
      <c r="GK15" s="243"/>
      <c r="GL15" s="243"/>
      <c r="GM15" s="243"/>
      <c r="GN15" s="243"/>
      <c r="GO15" s="243"/>
      <c r="GP15" s="243"/>
      <c r="GQ15" s="243"/>
      <c r="GR15" s="243"/>
      <c r="GS15" s="243"/>
      <c r="GT15" s="243"/>
      <c r="GU15" s="243"/>
      <c r="GV15" s="243"/>
      <c r="GW15" s="243"/>
      <c r="GX15" s="243"/>
      <c r="GY15" s="243"/>
      <c r="GZ15" s="243"/>
      <c r="HA15" s="243"/>
      <c r="HB15" s="243"/>
      <c r="HC15" s="243"/>
      <c r="HD15" s="243"/>
      <c r="HE15" s="243"/>
      <c r="HF15" s="243"/>
      <c r="HG15" s="243"/>
      <c r="HH15" s="243"/>
      <c r="HI15" s="243"/>
      <c r="HJ15" s="243"/>
      <c r="HK15" s="243"/>
      <c r="HL15" s="243"/>
      <c r="HM15" s="243"/>
      <c r="HN15" s="243"/>
      <c r="HO15" s="243"/>
      <c r="HP15" s="243"/>
      <c r="HQ15" s="243"/>
      <c r="HR15" s="243"/>
      <c r="HS15" s="243"/>
      <c r="HT15" s="243"/>
      <c r="HU15" s="243"/>
      <c r="HV15" s="243"/>
    </row>
    <row r="16" ht="23.25" customHeight="1" spans="1:230">
      <c r="A16" s="230"/>
      <c r="B16" s="230"/>
      <c r="C16" s="141"/>
      <c r="D16" s="230"/>
      <c r="E16" s="230"/>
      <c r="F16" s="230"/>
      <c r="G16" s="230"/>
      <c r="H16" s="230"/>
      <c r="I16" s="230"/>
      <c r="J16" s="230"/>
      <c r="K16" s="245"/>
      <c r="L16" s="230"/>
      <c r="M16" s="230"/>
      <c r="N16" s="230"/>
      <c r="O16" s="230"/>
      <c r="P16" s="230"/>
      <c r="Q16" s="247"/>
      <c r="R16" s="247"/>
      <c r="S16" s="245"/>
      <c r="T16" s="245"/>
      <c r="U16" s="245"/>
      <c r="V16" s="251"/>
      <c r="W16" s="230"/>
      <c r="X16" s="251"/>
      <c r="Y16" s="251"/>
      <c r="Z16" s="251"/>
      <c r="AA16" s="251"/>
      <c r="AB16" s="258"/>
      <c r="AC16" s="256"/>
      <c r="AD16" s="256"/>
      <c r="AE16" s="245"/>
      <c r="AF16" s="245"/>
      <c r="AG16" s="256"/>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3"/>
      <c r="CQ16" s="243"/>
      <c r="CR16" s="243"/>
      <c r="CS16" s="243"/>
      <c r="CT16" s="243"/>
      <c r="CU16" s="243"/>
      <c r="CV16" s="243"/>
      <c r="CW16" s="243"/>
      <c r="CX16" s="243"/>
      <c r="CY16" s="243"/>
      <c r="CZ16" s="243"/>
      <c r="DA16" s="243"/>
      <c r="DB16" s="243"/>
      <c r="DC16" s="243"/>
      <c r="DD16" s="243"/>
      <c r="DE16" s="243"/>
      <c r="DF16" s="243"/>
      <c r="DG16" s="243"/>
      <c r="DH16" s="243"/>
      <c r="DI16" s="243"/>
      <c r="DJ16" s="243"/>
      <c r="DK16" s="243"/>
      <c r="DL16" s="243"/>
      <c r="DM16" s="243"/>
      <c r="DN16" s="243"/>
      <c r="DO16" s="243"/>
      <c r="DP16" s="243"/>
      <c r="DQ16" s="243"/>
      <c r="DR16" s="243"/>
      <c r="DS16" s="243"/>
      <c r="DT16" s="243"/>
      <c r="DU16" s="243"/>
      <c r="DV16" s="243"/>
      <c r="DW16" s="243"/>
      <c r="DX16" s="243"/>
      <c r="DY16" s="243"/>
      <c r="DZ16" s="243"/>
      <c r="EA16" s="243"/>
      <c r="EB16" s="243"/>
      <c r="EC16" s="243"/>
      <c r="ED16" s="243"/>
      <c r="EE16" s="243"/>
      <c r="EF16" s="243"/>
      <c r="EG16" s="243"/>
      <c r="EH16" s="243"/>
      <c r="EI16" s="243"/>
      <c r="EJ16" s="243"/>
      <c r="EK16" s="243"/>
      <c r="EL16" s="243"/>
      <c r="EM16" s="243"/>
      <c r="EN16" s="243"/>
      <c r="EO16" s="243"/>
      <c r="EP16" s="243"/>
      <c r="EQ16" s="243"/>
      <c r="ER16" s="243"/>
      <c r="ES16" s="243"/>
      <c r="ET16" s="243"/>
      <c r="EU16" s="243"/>
      <c r="EV16" s="243"/>
      <c r="EW16" s="243"/>
      <c r="EX16" s="243"/>
      <c r="EY16" s="243"/>
      <c r="EZ16" s="243"/>
      <c r="FA16" s="243"/>
      <c r="FB16" s="243"/>
      <c r="FC16" s="243"/>
      <c r="FD16" s="243"/>
      <c r="FE16" s="243"/>
      <c r="FF16" s="243"/>
      <c r="FG16" s="243"/>
      <c r="FH16" s="243"/>
      <c r="FI16" s="243"/>
      <c r="FJ16" s="243"/>
      <c r="FK16" s="243"/>
      <c r="FL16" s="243"/>
      <c r="FM16" s="243"/>
      <c r="FN16" s="243"/>
      <c r="FO16" s="243"/>
      <c r="FP16" s="243"/>
      <c r="FQ16" s="243"/>
      <c r="FR16" s="243"/>
      <c r="FS16" s="243"/>
      <c r="FT16" s="243"/>
      <c r="FU16" s="243"/>
      <c r="FV16" s="243"/>
      <c r="FW16" s="243"/>
      <c r="FX16" s="243"/>
      <c r="FY16" s="243"/>
      <c r="FZ16" s="243"/>
      <c r="GA16" s="243"/>
      <c r="GB16" s="243"/>
      <c r="GC16" s="243"/>
      <c r="GD16" s="243"/>
      <c r="GE16" s="243"/>
      <c r="GF16" s="243"/>
      <c r="GG16" s="243"/>
      <c r="GH16" s="243"/>
      <c r="GI16" s="243"/>
      <c r="GJ16" s="243"/>
      <c r="GK16" s="243"/>
      <c r="GL16" s="243"/>
      <c r="GM16" s="243"/>
      <c r="GN16" s="243"/>
      <c r="GO16" s="243"/>
      <c r="GP16" s="243"/>
      <c r="GQ16" s="243"/>
      <c r="GR16" s="243"/>
      <c r="GS16" s="243"/>
      <c r="GT16" s="243"/>
      <c r="GU16" s="243"/>
      <c r="GV16" s="243"/>
      <c r="GW16" s="243"/>
      <c r="GX16" s="243"/>
      <c r="GY16" s="243"/>
      <c r="GZ16" s="243"/>
      <c r="HA16" s="243"/>
      <c r="HB16" s="243"/>
      <c r="HC16" s="243"/>
      <c r="HD16" s="243"/>
      <c r="HE16" s="243"/>
      <c r="HF16" s="243"/>
      <c r="HG16" s="243"/>
      <c r="HH16" s="243"/>
      <c r="HI16" s="243"/>
      <c r="HJ16" s="243"/>
      <c r="HK16" s="243"/>
      <c r="HL16" s="243"/>
      <c r="HM16" s="243"/>
      <c r="HN16" s="243"/>
      <c r="HO16" s="243"/>
      <c r="HP16" s="243"/>
      <c r="HQ16" s="243"/>
      <c r="HR16" s="243"/>
      <c r="HS16" s="243"/>
      <c r="HT16" s="243"/>
      <c r="HU16" s="243"/>
      <c r="HV16" s="243"/>
    </row>
    <row r="17" ht="23.25" customHeight="1" spans="1:230">
      <c r="A17" s="230"/>
      <c r="B17" s="230"/>
      <c r="C17" s="141"/>
      <c r="D17" s="230"/>
      <c r="E17" s="230"/>
      <c r="F17" s="230"/>
      <c r="G17" s="230"/>
      <c r="H17" s="230"/>
      <c r="I17" s="230"/>
      <c r="J17" s="230"/>
      <c r="K17" s="245"/>
      <c r="L17" s="230"/>
      <c r="M17" s="230"/>
      <c r="N17" s="230"/>
      <c r="O17" s="230"/>
      <c r="P17" s="230"/>
      <c r="Q17" s="247"/>
      <c r="R17" s="247"/>
      <c r="S17" s="245"/>
      <c r="T17" s="245"/>
      <c r="U17" s="245"/>
      <c r="V17" s="251"/>
      <c r="W17" s="230"/>
      <c r="X17" s="251"/>
      <c r="Y17" s="251"/>
      <c r="Z17" s="251"/>
      <c r="AA17" s="251"/>
      <c r="AB17" s="258"/>
      <c r="AC17" s="256"/>
      <c r="AD17" s="256"/>
      <c r="AE17" s="245"/>
      <c r="AF17" s="245"/>
      <c r="AG17" s="256"/>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243"/>
      <c r="DC17" s="243"/>
      <c r="DD17" s="243"/>
      <c r="DE17" s="243"/>
      <c r="DF17" s="243"/>
      <c r="DG17" s="243"/>
      <c r="DH17" s="243"/>
      <c r="DI17" s="243"/>
      <c r="DJ17" s="243"/>
      <c r="DK17" s="243"/>
      <c r="DL17" s="243"/>
      <c r="DM17" s="243"/>
      <c r="DN17" s="243"/>
      <c r="DO17" s="243"/>
      <c r="DP17" s="243"/>
      <c r="DQ17" s="243"/>
      <c r="DR17" s="243"/>
      <c r="DS17" s="243"/>
      <c r="DT17" s="243"/>
      <c r="DU17" s="243"/>
      <c r="DV17" s="243"/>
      <c r="DW17" s="243"/>
      <c r="DX17" s="243"/>
      <c r="DY17" s="243"/>
      <c r="DZ17" s="243"/>
      <c r="EA17" s="243"/>
      <c r="EB17" s="243"/>
      <c r="EC17" s="243"/>
      <c r="ED17" s="243"/>
      <c r="EE17" s="243"/>
      <c r="EF17" s="243"/>
      <c r="EG17" s="243"/>
      <c r="EH17" s="243"/>
      <c r="EI17" s="243"/>
      <c r="EJ17" s="243"/>
      <c r="EK17" s="243"/>
      <c r="EL17" s="243"/>
      <c r="EM17" s="243"/>
      <c r="EN17" s="243"/>
      <c r="EO17" s="243"/>
      <c r="EP17" s="243"/>
      <c r="EQ17" s="243"/>
      <c r="ER17" s="243"/>
      <c r="ES17" s="243"/>
      <c r="ET17" s="243"/>
      <c r="EU17" s="243"/>
      <c r="EV17" s="243"/>
      <c r="EW17" s="243"/>
      <c r="EX17" s="243"/>
      <c r="EY17" s="243"/>
      <c r="EZ17" s="243"/>
      <c r="FA17" s="243"/>
      <c r="FB17" s="243"/>
      <c r="FC17" s="243"/>
      <c r="FD17" s="243"/>
      <c r="FE17" s="243"/>
      <c r="FF17" s="243"/>
      <c r="FG17" s="243"/>
      <c r="FH17" s="243"/>
      <c r="FI17" s="243"/>
      <c r="FJ17" s="243"/>
      <c r="FK17" s="243"/>
      <c r="FL17" s="243"/>
      <c r="FM17" s="243"/>
      <c r="FN17" s="243"/>
      <c r="FO17" s="243"/>
      <c r="FP17" s="243"/>
      <c r="FQ17" s="243"/>
      <c r="FR17" s="243"/>
      <c r="FS17" s="243"/>
      <c r="FT17" s="243"/>
      <c r="FU17" s="243"/>
      <c r="FV17" s="243"/>
      <c r="FW17" s="243"/>
      <c r="FX17" s="243"/>
      <c r="FY17" s="243"/>
      <c r="FZ17" s="243"/>
      <c r="GA17" s="243"/>
      <c r="GB17" s="243"/>
      <c r="GC17" s="243"/>
      <c r="GD17" s="243"/>
      <c r="GE17" s="243"/>
      <c r="GF17" s="243"/>
      <c r="GG17" s="243"/>
      <c r="GH17" s="243"/>
      <c r="GI17" s="243"/>
      <c r="GJ17" s="243"/>
      <c r="GK17" s="243"/>
      <c r="GL17" s="243"/>
      <c r="GM17" s="243"/>
      <c r="GN17" s="243"/>
      <c r="GO17" s="243"/>
      <c r="GP17" s="243"/>
      <c r="GQ17" s="243"/>
      <c r="GR17" s="243"/>
      <c r="GS17" s="243"/>
      <c r="GT17" s="243"/>
      <c r="GU17" s="243"/>
      <c r="GV17" s="243"/>
      <c r="GW17" s="243"/>
      <c r="GX17" s="243"/>
      <c r="GY17" s="243"/>
      <c r="GZ17" s="243"/>
      <c r="HA17" s="243"/>
      <c r="HB17" s="243"/>
      <c r="HC17" s="243"/>
      <c r="HD17" s="243"/>
      <c r="HE17" s="243"/>
      <c r="HF17" s="243"/>
      <c r="HG17" s="243"/>
      <c r="HH17" s="243"/>
      <c r="HI17" s="243"/>
      <c r="HJ17" s="243"/>
      <c r="HK17" s="243"/>
      <c r="HL17" s="243"/>
      <c r="HM17" s="243"/>
      <c r="HN17" s="243"/>
      <c r="HO17" s="243"/>
      <c r="HP17" s="243"/>
      <c r="HQ17" s="243"/>
      <c r="HR17" s="243"/>
      <c r="HS17" s="243"/>
      <c r="HT17" s="243"/>
      <c r="HU17" s="243"/>
      <c r="HV17" s="243"/>
    </row>
    <row r="18" ht="23.25" customHeight="1" spans="1:230">
      <c r="A18" s="230"/>
      <c r="B18" s="230"/>
      <c r="C18" s="141"/>
      <c r="D18" s="230"/>
      <c r="E18" s="230"/>
      <c r="F18" s="230"/>
      <c r="G18" s="230"/>
      <c r="H18" s="230"/>
      <c r="I18" s="230"/>
      <c r="J18" s="230"/>
      <c r="K18" s="245"/>
      <c r="L18" s="230"/>
      <c r="M18" s="230"/>
      <c r="N18" s="230"/>
      <c r="O18" s="230"/>
      <c r="P18" s="230"/>
      <c r="Q18" s="247"/>
      <c r="R18" s="247"/>
      <c r="S18" s="245"/>
      <c r="T18" s="245"/>
      <c r="U18" s="245"/>
      <c r="V18" s="251"/>
      <c r="W18" s="230"/>
      <c r="X18" s="251"/>
      <c r="Y18" s="251"/>
      <c r="Z18" s="251"/>
      <c r="AA18" s="251"/>
      <c r="AB18" s="258"/>
      <c r="AC18" s="256"/>
      <c r="AD18" s="256"/>
      <c r="AE18" s="245"/>
      <c r="AF18" s="245"/>
      <c r="AG18" s="256"/>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43"/>
      <c r="CN18" s="243"/>
      <c r="CO18" s="243"/>
      <c r="CP18" s="243"/>
      <c r="CQ18" s="243"/>
      <c r="CR18" s="243"/>
      <c r="CS18" s="243"/>
      <c r="CT18" s="243"/>
      <c r="CU18" s="243"/>
      <c r="CV18" s="243"/>
      <c r="CW18" s="243"/>
      <c r="CX18" s="243"/>
      <c r="CY18" s="243"/>
      <c r="CZ18" s="243"/>
      <c r="DA18" s="243"/>
      <c r="DB18" s="243"/>
      <c r="DC18" s="243"/>
      <c r="DD18" s="243"/>
      <c r="DE18" s="243"/>
      <c r="DF18" s="243"/>
      <c r="DG18" s="243"/>
      <c r="DH18" s="243"/>
      <c r="DI18" s="243"/>
      <c r="DJ18" s="243"/>
      <c r="DK18" s="243"/>
      <c r="DL18" s="243"/>
      <c r="DM18" s="243"/>
      <c r="DN18" s="243"/>
      <c r="DO18" s="243"/>
      <c r="DP18" s="243"/>
      <c r="DQ18" s="243"/>
      <c r="DR18" s="243"/>
      <c r="DS18" s="243"/>
      <c r="DT18" s="243"/>
      <c r="DU18" s="243"/>
      <c r="DV18" s="243"/>
      <c r="DW18" s="243"/>
      <c r="DX18" s="243"/>
      <c r="DY18" s="243"/>
      <c r="DZ18" s="243"/>
      <c r="EA18" s="243"/>
      <c r="EB18" s="243"/>
      <c r="EC18" s="243"/>
      <c r="ED18" s="243"/>
      <c r="EE18" s="243"/>
      <c r="EF18" s="243"/>
      <c r="EG18" s="243"/>
      <c r="EH18" s="243"/>
      <c r="EI18" s="243"/>
      <c r="EJ18" s="243"/>
      <c r="EK18" s="243"/>
      <c r="EL18" s="243"/>
      <c r="EM18" s="243"/>
      <c r="EN18" s="243"/>
      <c r="EO18" s="243"/>
      <c r="EP18" s="243"/>
      <c r="EQ18" s="243"/>
      <c r="ER18" s="243"/>
      <c r="ES18" s="243"/>
      <c r="ET18" s="243"/>
      <c r="EU18" s="243"/>
      <c r="EV18" s="243"/>
      <c r="EW18" s="243"/>
      <c r="EX18" s="243"/>
      <c r="EY18" s="243"/>
      <c r="EZ18" s="243"/>
      <c r="FA18" s="243"/>
      <c r="FB18" s="243"/>
      <c r="FC18" s="243"/>
      <c r="FD18" s="243"/>
      <c r="FE18" s="243"/>
      <c r="FF18" s="243"/>
      <c r="FG18" s="243"/>
      <c r="FH18" s="243"/>
      <c r="FI18" s="243"/>
      <c r="FJ18" s="243"/>
      <c r="FK18" s="243"/>
      <c r="FL18" s="243"/>
      <c r="FM18" s="243"/>
      <c r="FN18" s="243"/>
      <c r="FO18" s="243"/>
      <c r="FP18" s="243"/>
      <c r="FQ18" s="243"/>
      <c r="FR18" s="243"/>
      <c r="FS18" s="243"/>
      <c r="FT18" s="243"/>
      <c r="FU18" s="243"/>
      <c r="FV18" s="243"/>
      <c r="FW18" s="243"/>
      <c r="FX18" s="243"/>
      <c r="FY18" s="243"/>
      <c r="FZ18" s="243"/>
      <c r="GA18" s="243"/>
      <c r="GB18" s="243"/>
      <c r="GC18" s="243"/>
      <c r="GD18" s="243"/>
      <c r="GE18" s="243"/>
      <c r="GF18" s="243"/>
      <c r="GG18" s="243"/>
      <c r="GH18" s="243"/>
      <c r="GI18" s="243"/>
      <c r="GJ18" s="243"/>
      <c r="GK18" s="243"/>
      <c r="GL18" s="243"/>
      <c r="GM18" s="243"/>
      <c r="GN18" s="243"/>
      <c r="GO18" s="243"/>
      <c r="GP18" s="243"/>
      <c r="GQ18" s="243"/>
      <c r="GR18" s="243"/>
      <c r="GS18" s="243"/>
      <c r="GT18" s="243"/>
      <c r="GU18" s="243"/>
      <c r="GV18" s="243"/>
      <c r="GW18" s="243"/>
      <c r="GX18" s="243"/>
      <c r="GY18" s="243"/>
      <c r="GZ18" s="243"/>
      <c r="HA18" s="243"/>
      <c r="HB18" s="243"/>
      <c r="HC18" s="243"/>
      <c r="HD18" s="243"/>
      <c r="HE18" s="243"/>
      <c r="HF18" s="243"/>
      <c r="HG18" s="243"/>
      <c r="HH18" s="243"/>
      <c r="HI18" s="243"/>
      <c r="HJ18" s="243"/>
      <c r="HK18" s="243"/>
      <c r="HL18" s="243"/>
      <c r="HM18" s="243"/>
      <c r="HN18" s="243"/>
      <c r="HO18" s="243"/>
      <c r="HP18" s="243"/>
      <c r="HQ18" s="243"/>
      <c r="HR18" s="243"/>
      <c r="HS18" s="243"/>
      <c r="HT18" s="243"/>
      <c r="HU18" s="243"/>
      <c r="HV18" s="243"/>
    </row>
    <row r="19" ht="23.1" customHeight="1" spans="1:230">
      <c r="A19" s="237"/>
      <c r="B19" s="238"/>
      <c r="C19" s="239"/>
      <c r="D19" s="240"/>
      <c r="E19" s="240"/>
      <c r="F19" s="241"/>
      <c r="G19" s="241"/>
      <c r="H19" s="241"/>
      <c r="I19" s="240"/>
      <c r="J19" s="239"/>
      <c r="K19" s="239"/>
      <c r="L19" s="240"/>
      <c r="M19" s="240"/>
      <c r="N19" s="240"/>
      <c r="O19" s="240"/>
      <c r="P19" s="240"/>
      <c r="Q19" s="228"/>
      <c r="R19" s="228"/>
      <c r="S19" s="239"/>
      <c r="T19" s="239"/>
      <c r="U19" s="239"/>
      <c r="V19" s="228"/>
      <c r="W19" s="228"/>
      <c r="X19" s="228"/>
      <c r="Y19" s="228"/>
      <c r="Z19" s="228"/>
      <c r="AA19" s="228"/>
      <c r="AC19" s="240"/>
      <c r="AD19" s="240"/>
      <c r="AE19" s="239"/>
      <c r="AF19" s="239"/>
      <c r="AG19" s="238"/>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3"/>
      <c r="CL19" s="243"/>
      <c r="CM19" s="243"/>
      <c r="CN19" s="243"/>
      <c r="CO19" s="243"/>
      <c r="CP19" s="243"/>
      <c r="CQ19" s="243"/>
      <c r="CR19" s="243"/>
      <c r="CS19" s="243"/>
      <c r="CT19" s="243"/>
      <c r="CU19" s="243"/>
      <c r="CV19" s="243"/>
      <c r="CW19" s="243"/>
      <c r="CX19" s="243"/>
      <c r="CY19" s="243"/>
      <c r="CZ19" s="243"/>
      <c r="DA19" s="243"/>
      <c r="DB19" s="243"/>
      <c r="DC19" s="243"/>
      <c r="DD19" s="243"/>
      <c r="DE19" s="243"/>
      <c r="DF19" s="243"/>
      <c r="DG19" s="243"/>
      <c r="DH19" s="243"/>
      <c r="DI19" s="243"/>
      <c r="DJ19" s="243"/>
      <c r="DK19" s="243"/>
      <c r="DL19" s="243"/>
      <c r="DM19" s="243"/>
      <c r="DN19" s="243"/>
      <c r="DO19" s="243"/>
      <c r="DP19" s="243"/>
      <c r="DQ19" s="243"/>
      <c r="DR19" s="243"/>
      <c r="DS19" s="243"/>
      <c r="DT19" s="243"/>
      <c r="DU19" s="243"/>
      <c r="DV19" s="243"/>
      <c r="DW19" s="243"/>
      <c r="DX19" s="243"/>
      <c r="DY19" s="243"/>
      <c r="DZ19" s="243"/>
      <c r="EA19" s="243"/>
      <c r="EB19" s="243"/>
      <c r="EC19" s="243"/>
      <c r="ED19" s="243"/>
      <c r="EE19" s="243"/>
      <c r="EF19" s="243"/>
      <c r="EG19" s="243"/>
      <c r="EH19" s="243"/>
      <c r="EI19" s="243"/>
      <c r="EJ19" s="243"/>
      <c r="EK19" s="243"/>
      <c r="EL19" s="243"/>
      <c r="EM19" s="243"/>
      <c r="EN19" s="243"/>
      <c r="EO19" s="243"/>
      <c r="EP19" s="243"/>
      <c r="EQ19" s="243"/>
      <c r="ER19" s="243"/>
      <c r="ES19" s="243"/>
      <c r="ET19" s="243"/>
      <c r="EU19" s="243"/>
      <c r="EV19" s="243"/>
      <c r="EW19" s="243"/>
      <c r="EX19" s="243"/>
      <c r="EY19" s="243"/>
      <c r="EZ19" s="243"/>
      <c r="FA19" s="243"/>
      <c r="FB19" s="243"/>
      <c r="FC19" s="243"/>
      <c r="FD19" s="243"/>
      <c r="FE19" s="243"/>
      <c r="FF19" s="243"/>
      <c r="FG19" s="243"/>
      <c r="FH19" s="243"/>
      <c r="FI19" s="243"/>
      <c r="FJ19" s="243"/>
      <c r="FK19" s="243"/>
      <c r="FL19" s="243"/>
      <c r="FM19" s="243"/>
      <c r="FN19" s="243"/>
      <c r="FO19" s="243"/>
      <c r="FP19" s="243"/>
      <c r="FQ19" s="243"/>
      <c r="FR19" s="243"/>
      <c r="FS19" s="243"/>
      <c r="FT19" s="243"/>
      <c r="FU19" s="243"/>
      <c r="FV19" s="243"/>
      <c r="FW19" s="243"/>
      <c r="FX19" s="243"/>
      <c r="FY19" s="243"/>
      <c r="FZ19" s="243"/>
      <c r="GA19" s="243"/>
      <c r="GB19" s="243"/>
      <c r="GC19" s="243"/>
      <c r="GD19" s="243"/>
      <c r="GE19" s="243"/>
      <c r="GF19" s="243"/>
      <c r="GG19" s="243"/>
      <c r="GH19" s="243"/>
      <c r="GI19" s="243"/>
      <c r="GJ19" s="243"/>
      <c r="GK19" s="243"/>
      <c r="GL19" s="243"/>
      <c r="GM19" s="243"/>
      <c r="GN19" s="243"/>
      <c r="GO19" s="243"/>
      <c r="GP19" s="243"/>
      <c r="GQ19" s="243"/>
      <c r="GR19" s="243"/>
      <c r="GS19" s="243"/>
      <c r="GT19" s="243"/>
      <c r="GU19" s="243"/>
      <c r="GV19" s="243"/>
      <c r="GW19" s="243"/>
      <c r="GX19" s="243"/>
      <c r="GY19" s="243"/>
      <c r="GZ19" s="243"/>
      <c r="HA19" s="243"/>
      <c r="HB19" s="243"/>
      <c r="HC19" s="243"/>
      <c r="HD19" s="243"/>
      <c r="HE19" s="243"/>
      <c r="HF19" s="243"/>
      <c r="HG19" s="243"/>
      <c r="HH19" s="243"/>
      <c r="HI19" s="243"/>
      <c r="HJ19" s="243"/>
      <c r="HK19" s="243"/>
      <c r="HL19" s="243"/>
      <c r="HM19" s="243"/>
      <c r="HN19" s="243"/>
      <c r="HO19" s="243"/>
      <c r="HP19" s="243"/>
      <c r="HQ19" s="243"/>
      <c r="HR19" s="243"/>
      <c r="HS19" s="243"/>
      <c r="HT19" s="243"/>
      <c r="HU19" s="243"/>
      <c r="HV19" s="243"/>
    </row>
    <row r="20" ht="23.1" customHeight="1" spans="1:230">
      <c r="A20" s="242"/>
      <c r="B20" s="243"/>
      <c r="C20" s="239"/>
      <c r="D20" s="239"/>
      <c r="E20" s="239"/>
      <c r="I20" s="239"/>
      <c r="J20" s="239"/>
      <c r="K20" s="239"/>
      <c r="L20" s="239"/>
      <c r="M20" s="239"/>
      <c r="N20" s="239"/>
      <c r="O20" s="239"/>
      <c r="P20" s="239"/>
      <c r="S20" s="239"/>
      <c r="T20" s="239"/>
      <c r="U20" s="239"/>
      <c r="V20" s="228"/>
      <c r="W20" s="228"/>
      <c r="X20" s="228"/>
      <c r="AC20" s="239"/>
      <c r="AD20" s="239"/>
      <c r="AE20" s="239"/>
      <c r="AF20" s="239"/>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3"/>
      <c r="BY20" s="243"/>
      <c r="BZ20" s="243"/>
      <c r="CA20" s="243"/>
      <c r="CB20" s="243"/>
      <c r="CC20" s="243"/>
      <c r="CD20" s="243"/>
      <c r="CE20" s="243"/>
      <c r="CF20" s="243"/>
      <c r="CG20" s="243"/>
      <c r="CH20" s="243"/>
      <c r="CI20" s="243"/>
      <c r="CJ20" s="243"/>
      <c r="CK20" s="243"/>
      <c r="CL20" s="243"/>
      <c r="CM20" s="243"/>
      <c r="CN20" s="243"/>
      <c r="CO20" s="243"/>
      <c r="CP20" s="243"/>
      <c r="CQ20" s="243"/>
      <c r="CR20" s="243"/>
      <c r="CS20" s="243"/>
      <c r="CT20" s="243"/>
      <c r="CU20" s="243"/>
      <c r="CV20" s="243"/>
      <c r="CW20" s="243"/>
      <c r="CX20" s="243"/>
      <c r="CY20" s="243"/>
      <c r="CZ20" s="243"/>
      <c r="DA20" s="243"/>
      <c r="DB20" s="243"/>
      <c r="DC20" s="243"/>
      <c r="DD20" s="243"/>
      <c r="DE20" s="243"/>
      <c r="DF20" s="243"/>
      <c r="DG20" s="243"/>
      <c r="DH20" s="243"/>
      <c r="DI20" s="243"/>
      <c r="DJ20" s="243"/>
      <c r="DK20" s="243"/>
      <c r="DL20" s="243"/>
      <c r="DM20" s="243"/>
      <c r="DN20" s="243"/>
      <c r="DO20" s="243"/>
      <c r="DP20" s="243"/>
      <c r="DQ20" s="243"/>
      <c r="DR20" s="243"/>
      <c r="DS20" s="243"/>
      <c r="DT20" s="243"/>
      <c r="DU20" s="243"/>
      <c r="DV20" s="243"/>
      <c r="DW20" s="243"/>
      <c r="DX20" s="243"/>
      <c r="DY20" s="243"/>
      <c r="DZ20" s="243"/>
      <c r="EA20" s="243"/>
      <c r="EB20" s="243"/>
      <c r="EC20" s="243"/>
      <c r="ED20" s="243"/>
      <c r="EE20" s="243"/>
      <c r="EF20" s="243"/>
      <c r="EG20" s="243"/>
      <c r="EH20" s="243"/>
      <c r="EI20" s="243"/>
      <c r="EJ20" s="243"/>
      <c r="EK20" s="243"/>
      <c r="EL20" s="243"/>
      <c r="EM20" s="243"/>
      <c r="EN20" s="243"/>
      <c r="EO20" s="243"/>
      <c r="EP20" s="243"/>
      <c r="EQ20" s="243"/>
      <c r="ER20" s="243"/>
      <c r="ES20" s="243"/>
      <c r="ET20" s="243"/>
      <c r="EU20" s="243"/>
      <c r="EV20" s="243"/>
      <c r="EW20" s="243"/>
      <c r="EX20" s="243"/>
      <c r="EY20" s="243"/>
      <c r="EZ20" s="243"/>
      <c r="FA20" s="243"/>
      <c r="FB20" s="243"/>
      <c r="FC20" s="243"/>
      <c r="FD20" s="243"/>
      <c r="FE20" s="243"/>
      <c r="FF20" s="243"/>
      <c r="FG20" s="243"/>
      <c r="FH20" s="243"/>
      <c r="FI20" s="243"/>
      <c r="FJ20" s="243"/>
      <c r="FK20" s="243"/>
      <c r="FL20" s="243"/>
      <c r="FM20" s="243"/>
      <c r="FN20" s="243"/>
      <c r="FO20" s="243"/>
      <c r="FP20" s="243"/>
      <c r="FQ20" s="243"/>
      <c r="FR20" s="243"/>
      <c r="FS20" s="243"/>
      <c r="FT20" s="243"/>
      <c r="FU20" s="243"/>
      <c r="FV20" s="243"/>
      <c r="FW20" s="243"/>
      <c r="FX20" s="243"/>
      <c r="FY20" s="243"/>
      <c r="FZ20" s="243"/>
      <c r="GA20" s="243"/>
      <c r="GB20" s="243"/>
      <c r="GC20" s="243"/>
      <c r="GD20" s="243"/>
      <c r="GE20" s="243"/>
      <c r="GF20" s="243"/>
      <c r="GG20" s="243"/>
      <c r="GH20" s="243"/>
      <c r="GI20" s="243"/>
      <c r="GJ20" s="243"/>
      <c r="GK20" s="243"/>
      <c r="GL20" s="243"/>
      <c r="GM20" s="243"/>
      <c r="GN20" s="243"/>
      <c r="GO20" s="243"/>
      <c r="GP20" s="243"/>
      <c r="GQ20" s="243"/>
      <c r="GR20" s="243"/>
      <c r="GS20" s="243"/>
      <c r="GT20" s="243"/>
      <c r="GU20" s="243"/>
      <c r="GV20" s="243"/>
      <c r="GW20" s="243"/>
      <c r="GX20" s="243"/>
      <c r="GY20" s="243"/>
      <c r="GZ20" s="243"/>
      <c r="HA20" s="243"/>
      <c r="HB20" s="243"/>
      <c r="HC20" s="243"/>
      <c r="HD20" s="243"/>
      <c r="HE20" s="243"/>
      <c r="HF20" s="243"/>
      <c r="HG20" s="243"/>
      <c r="HH20" s="243"/>
      <c r="HI20" s="243"/>
      <c r="HJ20" s="243"/>
      <c r="HK20" s="243"/>
      <c r="HL20" s="243"/>
      <c r="HM20" s="243"/>
      <c r="HN20" s="243"/>
      <c r="HO20" s="243"/>
      <c r="HP20" s="243"/>
      <c r="HQ20" s="243"/>
      <c r="HR20" s="243"/>
      <c r="HS20" s="243"/>
      <c r="HT20" s="243"/>
      <c r="HU20" s="243"/>
      <c r="HV20" s="243"/>
    </row>
    <row r="21" ht="23.1" customHeight="1" spans="1:230">
      <c r="A21" s="242"/>
      <c r="B21" s="243"/>
      <c r="C21" s="239"/>
      <c r="D21" s="239"/>
      <c r="E21" s="239"/>
      <c r="I21" s="239"/>
      <c r="J21" s="239"/>
      <c r="K21" s="239"/>
      <c r="L21" s="239"/>
      <c r="M21" s="239"/>
      <c r="N21" s="239"/>
      <c r="O21" s="239"/>
      <c r="P21" s="239"/>
      <c r="S21" s="239"/>
      <c r="T21" s="239"/>
      <c r="U21" s="239"/>
      <c r="V21" s="228"/>
      <c r="AC21" s="239"/>
      <c r="AD21" s="239"/>
      <c r="AE21" s="239"/>
      <c r="AF21" s="239"/>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c r="BM21" s="243"/>
      <c r="BN21" s="243"/>
      <c r="BO21" s="243"/>
      <c r="BP21" s="243"/>
      <c r="BQ21" s="243"/>
      <c r="BR21" s="243"/>
      <c r="BS21" s="243"/>
      <c r="BT21" s="243"/>
      <c r="BU21" s="243"/>
      <c r="BV21" s="243"/>
      <c r="BW21" s="243"/>
      <c r="BX21" s="243"/>
      <c r="BY21" s="243"/>
      <c r="BZ21" s="243"/>
      <c r="CA21" s="243"/>
      <c r="CB21" s="243"/>
      <c r="CC21" s="243"/>
      <c r="CD21" s="243"/>
      <c r="CE21" s="243"/>
      <c r="CF21" s="243"/>
      <c r="CG21" s="243"/>
      <c r="CH21" s="243"/>
      <c r="CI21" s="243"/>
      <c r="CJ21" s="243"/>
      <c r="CK21" s="243"/>
      <c r="CL21" s="243"/>
      <c r="CM21" s="243"/>
      <c r="CN21" s="243"/>
      <c r="CO21" s="243"/>
      <c r="CP21" s="243"/>
      <c r="CQ21" s="243"/>
      <c r="CR21" s="243"/>
      <c r="CS21" s="243"/>
      <c r="CT21" s="243"/>
      <c r="CU21" s="243"/>
      <c r="CV21" s="243"/>
      <c r="CW21" s="243"/>
      <c r="CX21" s="243"/>
      <c r="CY21" s="243"/>
      <c r="CZ21" s="243"/>
      <c r="DA21" s="243"/>
      <c r="DB21" s="243"/>
      <c r="DC21" s="243"/>
      <c r="DD21" s="243"/>
      <c r="DE21" s="243"/>
      <c r="DF21" s="243"/>
      <c r="DG21" s="243"/>
      <c r="DH21" s="243"/>
      <c r="DI21" s="243"/>
      <c r="DJ21" s="243"/>
      <c r="DK21" s="243"/>
      <c r="DL21" s="243"/>
      <c r="DM21" s="243"/>
      <c r="DN21" s="243"/>
      <c r="DO21" s="243"/>
      <c r="DP21" s="243"/>
      <c r="DQ21" s="243"/>
      <c r="DR21" s="243"/>
      <c r="DS21" s="243"/>
      <c r="DT21" s="243"/>
      <c r="DU21" s="243"/>
      <c r="DV21" s="243"/>
      <c r="DW21" s="243"/>
      <c r="DX21" s="243"/>
      <c r="DY21" s="243"/>
      <c r="DZ21" s="243"/>
      <c r="EA21" s="243"/>
      <c r="EB21" s="243"/>
      <c r="EC21" s="243"/>
      <c r="ED21" s="243"/>
      <c r="EE21" s="243"/>
      <c r="EF21" s="243"/>
      <c r="EG21" s="243"/>
      <c r="EH21" s="243"/>
      <c r="EI21" s="243"/>
      <c r="EJ21" s="243"/>
      <c r="EK21" s="243"/>
      <c r="EL21" s="243"/>
      <c r="EM21" s="243"/>
      <c r="EN21" s="243"/>
      <c r="EO21" s="243"/>
      <c r="EP21" s="243"/>
      <c r="EQ21" s="243"/>
      <c r="ER21" s="243"/>
      <c r="ES21" s="243"/>
      <c r="ET21" s="243"/>
      <c r="EU21" s="243"/>
      <c r="EV21" s="243"/>
      <c r="EW21" s="243"/>
      <c r="EX21" s="243"/>
      <c r="EY21" s="243"/>
      <c r="EZ21" s="243"/>
      <c r="FA21" s="243"/>
      <c r="FB21" s="243"/>
      <c r="FC21" s="243"/>
      <c r="FD21" s="243"/>
      <c r="FE21" s="243"/>
      <c r="FF21" s="243"/>
      <c r="FG21" s="243"/>
      <c r="FH21" s="243"/>
      <c r="FI21" s="243"/>
      <c r="FJ21" s="243"/>
      <c r="FK21" s="243"/>
      <c r="FL21" s="243"/>
      <c r="FM21" s="243"/>
      <c r="FN21" s="243"/>
      <c r="FO21" s="243"/>
      <c r="FP21" s="243"/>
      <c r="FQ21" s="243"/>
      <c r="FR21" s="243"/>
      <c r="FS21" s="243"/>
      <c r="FT21" s="243"/>
      <c r="FU21" s="243"/>
      <c r="FV21" s="243"/>
      <c r="FW21" s="243"/>
      <c r="FX21" s="243"/>
      <c r="FY21" s="243"/>
      <c r="FZ21" s="243"/>
      <c r="GA21" s="243"/>
      <c r="GB21" s="243"/>
      <c r="GC21" s="243"/>
      <c r="GD21" s="243"/>
      <c r="GE21" s="243"/>
      <c r="GF21" s="243"/>
      <c r="GG21" s="243"/>
      <c r="GH21" s="243"/>
      <c r="GI21" s="243"/>
      <c r="GJ21" s="243"/>
      <c r="GK21" s="243"/>
      <c r="GL21" s="243"/>
      <c r="GM21" s="243"/>
      <c r="GN21" s="243"/>
      <c r="GO21" s="243"/>
      <c r="GP21" s="243"/>
      <c r="GQ21" s="243"/>
      <c r="GR21" s="243"/>
      <c r="GS21" s="243"/>
      <c r="GT21" s="243"/>
      <c r="GU21" s="243"/>
      <c r="GV21" s="243"/>
      <c r="GW21" s="243"/>
      <c r="GX21" s="243"/>
      <c r="GY21" s="243"/>
      <c r="GZ21" s="243"/>
      <c r="HA21" s="243"/>
      <c r="HB21" s="243"/>
      <c r="HC21" s="243"/>
      <c r="HD21" s="243"/>
      <c r="HE21" s="243"/>
      <c r="HF21" s="243"/>
      <c r="HG21" s="243"/>
      <c r="HH21" s="243"/>
      <c r="HI21" s="243"/>
      <c r="HJ21" s="243"/>
      <c r="HK21" s="243"/>
      <c r="HL21" s="243"/>
      <c r="HM21" s="243"/>
      <c r="HN21" s="243"/>
      <c r="HO21" s="243"/>
      <c r="HP21" s="243"/>
      <c r="HQ21" s="243"/>
      <c r="HR21" s="243"/>
      <c r="HS21" s="243"/>
      <c r="HT21" s="243"/>
      <c r="HU21" s="243"/>
      <c r="HV21" s="243"/>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9"/>
  <sheetViews>
    <sheetView showGridLines="0" showZeros="0" topLeftCell="A4" workbookViewId="0">
      <selection activeCell="E16" sqref="E16"/>
    </sheetView>
  </sheetViews>
  <sheetFormatPr defaultColWidth="9.16666666666667" defaultRowHeight="10.8"/>
  <cols>
    <col min="1" max="2" width="16.1666666666667" style="81" customWidth="1"/>
    <col min="3" max="3" width="37.3333333333333" style="81" customWidth="1"/>
    <col min="4" max="4" width="14.6666666666667" style="81" customWidth="1"/>
    <col min="5" max="19" width="12.6666666666667" style="81" customWidth="1"/>
    <col min="20" max="16384" width="9.16666666666667" style="81"/>
  </cols>
  <sheetData>
    <row r="1" ht="25.5" customHeight="1" spans="1:20">
      <c r="A1" s="115"/>
      <c r="B1" s="115"/>
      <c r="C1" s="115"/>
      <c r="D1" s="115"/>
      <c r="E1" s="115"/>
      <c r="F1" s="115"/>
      <c r="G1" s="115"/>
      <c r="H1" s="115"/>
      <c r="I1" s="115"/>
      <c r="J1" s="115"/>
      <c r="K1" s="115"/>
      <c r="L1" s="115"/>
      <c r="M1" s="115"/>
      <c r="N1" s="115"/>
      <c r="O1" s="115"/>
      <c r="P1" s="115"/>
      <c r="Q1" s="115"/>
      <c r="R1" s="115"/>
      <c r="S1" s="130" t="s">
        <v>364</v>
      </c>
      <c r="T1" s="129"/>
    </row>
    <row r="2" ht="25.5" customHeight="1" spans="1:20">
      <c r="A2" s="116" t="s">
        <v>365</v>
      </c>
      <c r="B2" s="116"/>
      <c r="C2" s="116"/>
      <c r="D2" s="116"/>
      <c r="E2" s="116"/>
      <c r="F2" s="116"/>
      <c r="G2" s="116"/>
      <c r="H2" s="116"/>
      <c r="I2" s="116"/>
      <c r="J2" s="116"/>
      <c r="K2" s="116"/>
      <c r="L2" s="116"/>
      <c r="M2" s="116"/>
      <c r="N2" s="116"/>
      <c r="O2" s="116"/>
      <c r="P2" s="116"/>
      <c r="Q2" s="116"/>
      <c r="R2" s="116"/>
      <c r="S2" s="116"/>
      <c r="T2" s="129"/>
    </row>
    <row r="3" ht="25.5" customHeight="1" spans="1:20">
      <c r="A3" s="117"/>
      <c r="B3" s="118"/>
      <c r="C3" s="118"/>
      <c r="D3" s="118"/>
      <c r="E3" s="118"/>
      <c r="F3" s="118"/>
      <c r="G3" s="118"/>
      <c r="H3" s="115"/>
      <c r="I3" s="115"/>
      <c r="J3" s="115"/>
      <c r="K3" s="115"/>
      <c r="L3" s="115"/>
      <c r="M3" s="115"/>
      <c r="N3" s="115"/>
      <c r="O3" s="115"/>
      <c r="P3" s="115"/>
      <c r="Q3" s="115"/>
      <c r="R3" s="115"/>
      <c r="S3" s="131" t="s">
        <v>90</v>
      </c>
      <c r="T3" s="129"/>
    </row>
    <row r="4" ht="19.5" customHeight="1" spans="1:20">
      <c r="A4" s="124" t="s">
        <v>118</v>
      </c>
      <c r="B4" s="119" t="s">
        <v>91</v>
      </c>
      <c r="C4" s="120" t="s">
        <v>119</v>
      </c>
      <c r="D4" s="122" t="s">
        <v>120</v>
      </c>
      <c r="E4" s="122" t="s">
        <v>366</v>
      </c>
      <c r="F4" s="123" t="s">
        <v>367</v>
      </c>
      <c r="G4" s="122" t="s">
        <v>368</v>
      </c>
      <c r="H4" s="125" t="s">
        <v>369</v>
      </c>
      <c r="I4" s="125" t="s">
        <v>370</v>
      </c>
      <c r="J4" s="125" t="s">
        <v>371</v>
      </c>
      <c r="K4" s="125" t="s">
        <v>175</v>
      </c>
      <c r="L4" s="125" t="s">
        <v>372</v>
      </c>
      <c r="M4" s="125" t="s">
        <v>168</v>
      </c>
      <c r="N4" s="125" t="s">
        <v>176</v>
      </c>
      <c r="O4" s="125" t="s">
        <v>171</v>
      </c>
      <c r="P4" s="125" t="s">
        <v>373</v>
      </c>
      <c r="Q4" s="125" t="s">
        <v>374</v>
      </c>
      <c r="R4" s="125" t="s">
        <v>375</v>
      </c>
      <c r="S4" s="119" t="s">
        <v>177</v>
      </c>
      <c r="T4" s="129"/>
    </row>
    <row r="5" ht="15" customHeight="1" spans="1:20">
      <c r="A5" s="124"/>
      <c r="B5" s="119"/>
      <c r="C5" s="124"/>
      <c r="D5" s="125"/>
      <c r="E5" s="125"/>
      <c r="F5" s="126"/>
      <c r="G5" s="125"/>
      <c r="H5" s="125"/>
      <c r="I5" s="125"/>
      <c r="J5" s="125"/>
      <c r="K5" s="125"/>
      <c r="L5" s="125"/>
      <c r="M5" s="125"/>
      <c r="N5" s="125"/>
      <c r="O5" s="125"/>
      <c r="P5" s="125"/>
      <c r="Q5" s="125"/>
      <c r="R5" s="125"/>
      <c r="S5" s="119"/>
      <c r="T5" s="129"/>
    </row>
    <row r="6" ht="15" customHeight="1" spans="1:20">
      <c r="A6" s="124"/>
      <c r="B6" s="119"/>
      <c r="C6" s="124"/>
      <c r="D6" s="125"/>
      <c r="E6" s="125"/>
      <c r="F6" s="126"/>
      <c r="G6" s="125"/>
      <c r="H6" s="125"/>
      <c r="I6" s="125"/>
      <c r="J6" s="125"/>
      <c r="K6" s="125"/>
      <c r="L6" s="125"/>
      <c r="M6" s="125"/>
      <c r="N6" s="125"/>
      <c r="O6" s="125"/>
      <c r="P6" s="125"/>
      <c r="Q6" s="125"/>
      <c r="R6" s="125"/>
      <c r="S6" s="119"/>
      <c r="T6" s="129"/>
    </row>
    <row r="7" s="217" customFormat="1" ht="25.5" customHeight="1" spans="1:25">
      <c r="A7" s="154"/>
      <c r="B7" s="199"/>
      <c r="C7" s="154" t="s">
        <v>107</v>
      </c>
      <c r="D7" s="155">
        <f>D8</f>
        <v>10926517</v>
      </c>
      <c r="E7" s="155">
        <f t="shared" ref="E7:M7" si="0">E8</f>
        <v>2607565</v>
      </c>
      <c r="F7" s="155">
        <f t="shared" si="0"/>
        <v>412392</v>
      </c>
      <c r="G7" s="155">
        <f t="shared" si="0"/>
        <v>0</v>
      </c>
      <c r="H7" s="155">
        <f t="shared" si="0"/>
        <v>0</v>
      </c>
      <c r="I7" s="155">
        <f t="shared" si="0"/>
        <v>0</v>
      </c>
      <c r="J7" s="155">
        <f t="shared" si="0"/>
        <v>0</v>
      </c>
      <c r="K7" s="155">
        <f t="shared" si="0"/>
        <v>0</v>
      </c>
      <c r="L7" s="155">
        <f t="shared" si="0"/>
        <v>0</v>
      </c>
      <c r="M7" s="155">
        <f t="shared" si="0"/>
        <v>7306560</v>
      </c>
      <c r="N7" s="157"/>
      <c r="O7" s="157"/>
      <c r="P7" s="157">
        <v>0</v>
      </c>
      <c r="Q7" s="157">
        <v>0</v>
      </c>
      <c r="R7" s="157">
        <v>0</v>
      </c>
      <c r="S7" s="157">
        <v>0</v>
      </c>
      <c r="T7" s="150"/>
      <c r="U7" s="150"/>
      <c r="V7" s="150"/>
      <c r="W7" s="150"/>
      <c r="X7" s="150"/>
      <c r="Y7" s="150"/>
    </row>
    <row r="8" s="150" customFormat="1" ht="25.5" customHeight="1" spans="1:20">
      <c r="A8" s="154"/>
      <c r="B8" s="153" t="s">
        <v>108</v>
      </c>
      <c r="C8" s="152" t="s">
        <v>109</v>
      </c>
      <c r="D8" s="155">
        <f>D9+D20+D24</f>
        <v>10926517</v>
      </c>
      <c r="E8" s="155">
        <f t="shared" ref="E8:M8" si="1">E9+E20+E24</f>
        <v>2607565</v>
      </c>
      <c r="F8" s="155">
        <f t="shared" si="1"/>
        <v>412392</v>
      </c>
      <c r="G8" s="155">
        <f t="shared" si="1"/>
        <v>0</v>
      </c>
      <c r="H8" s="155">
        <f t="shared" si="1"/>
        <v>0</v>
      </c>
      <c r="I8" s="155">
        <f t="shared" si="1"/>
        <v>0</v>
      </c>
      <c r="J8" s="155">
        <f t="shared" si="1"/>
        <v>0</v>
      </c>
      <c r="K8" s="155">
        <f t="shared" si="1"/>
        <v>0</v>
      </c>
      <c r="L8" s="155">
        <f t="shared" si="1"/>
        <v>0</v>
      </c>
      <c r="M8" s="155">
        <f t="shared" si="1"/>
        <v>7306560</v>
      </c>
      <c r="N8" s="157"/>
      <c r="O8" s="157"/>
      <c r="P8" s="157"/>
      <c r="Q8" s="157"/>
      <c r="R8" s="157"/>
      <c r="S8" s="157"/>
      <c r="T8" s="165"/>
    </row>
    <row r="9" s="150" customFormat="1" ht="25.5" customHeight="1" spans="1:20">
      <c r="A9" s="154"/>
      <c r="B9" s="153" t="s">
        <v>122</v>
      </c>
      <c r="C9" s="152" t="s">
        <v>111</v>
      </c>
      <c r="D9" s="155">
        <v>9913414</v>
      </c>
      <c r="E9" s="157">
        <v>1740020</v>
      </c>
      <c r="F9" s="157">
        <v>283394</v>
      </c>
      <c r="G9" s="157">
        <v>0</v>
      </c>
      <c r="H9" s="157">
        <v>0</v>
      </c>
      <c r="I9" s="157"/>
      <c r="J9" s="157">
        <v>0</v>
      </c>
      <c r="K9" s="157">
        <v>0</v>
      </c>
      <c r="L9" s="157">
        <v>0</v>
      </c>
      <c r="M9" s="157">
        <v>7290000</v>
      </c>
      <c r="N9" s="157"/>
      <c r="O9" s="157"/>
      <c r="P9" s="157"/>
      <c r="Q9" s="157"/>
      <c r="R9" s="157"/>
      <c r="S9" s="157"/>
      <c r="T9" s="165"/>
    </row>
    <row r="10" s="150" customFormat="1" ht="25.5" customHeight="1" spans="1:20">
      <c r="A10" s="152">
        <v>208</v>
      </c>
      <c r="B10" s="199" t="s">
        <v>110</v>
      </c>
      <c r="C10" s="152" t="s">
        <v>179</v>
      </c>
      <c r="D10" s="155">
        <f>D11+D13+D16</f>
        <v>9913414</v>
      </c>
      <c r="E10" s="155">
        <f t="shared" ref="E10:M10" si="2">E11+E13+E16</f>
        <v>1740020</v>
      </c>
      <c r="F10" s="155">
        <f t="shared" si="2"/>
        <v>883394</v>
      </c>
      <c r="G10" s="155">
        <f t="shared" si="2"/>
        <v>0</v>
      </c>
      <c r="H10" s="155">
        <f t="shared" si="2"/>
        <v>0</v>
      </c>
      <c r="I10" s="155">
        <f t="shared" si="2"/>
        <v>0</v>
      </c>
      <c r="J10" s="155">
        <f t="shared" si="2"/>
        <v>0</v>
      </c>
      <c r="K10" s="155">
        <f t="shared" si="2"/>
        <v>0</v>
      </c>
      <c r="L10" s="155">
        <f t="shared" si="2"/>
        <v>0</v>
      </c>
      <c r="M10" s="155">
        <f t="shared" si="2"/>
        <v>7290000</v>
      </c>
      <c r="N10" s="157"/>
      <c r="O10" s="157"/>
      <c r="P10" s="157"/>
      <c r="Q10" s="157"/>
      <c r="R10" s="157"/>
      <c r="S10" s="157"/>
      <c r="T10" s="165"/>
    </row>
    <row r="11" s="150" customFormat="1" ht="25.5" customHeight="1" spans="1:20">
      <c r="A11" s="218">
        <v>20808</v>
      </c>
      <c r="B11" s="199"/>
      <c r="C11" s="159" t="s">
        <v>262</v>
      </c>
      <c r="D11" s="155">
        <f>SUM(D12)</f>
        <v>2010000</v>
      </c>
      <c r="E11" s="155">
        <f t="shared" ref="E11:M11" si="3">SUM(E12)</f>
        <v>0</v>
      </c>
      <c r="F11" s="155">
        <f t="shared" si="3"/>
        <v>0</v>
      </c>
      <c r="G11" s="155">
        <f t="shared" si="3"/>
        <v>0</v>
      </c>
      <c r="H11" s="155">
        <f t="shared" si="3"/>
        <v>0</v>
      </c>
      <c r="I11" s="155">
        <f t="shared" si="3"/>
        <v>0</v>
      </c>
      <c r="J11" s="155">
        <f t="shared" si="3"/>
        <v>0</v>
      </c>
      <c r="K11" s="155">
        <f t="shared" si="3"/>
        <v>0</v>
      </c>
      <c r="L11" s="155">
        <f t="shared" si="3"/>
        <v>0</v>
      </c>
      <c r="M11" s="155">
        <f t="shared" si="3"/>
        <v>2010000</v>
      </c>
      <c r="N11" s="157"/>
      <c r="O11" s="157"/>
      <c r="P11" s="157"/>
      <c r="Q11" s="157"/>
      <c r="R11" s="157"/>
      <c r="S11" s="157"/>
      <c r="T11" s="165"/>
    </row>
    <row r="12" s="150" customFormat="1" ht="25.5" customHeight="1" spans="1:20">
      <c r="A12" s="160">
        <v>2080899</v>
      </c>
      <c r="B12" s="199"/>
      <c r="C12" s="152" t="s">
        <v>124</v>
      </c>
      <c r="D12" s="155">
        <v>2010000</v>
      </c>
      <c r="E12" s="157">
        <v>0</v>
      </c>
      <c r="F12" s="157">
        <v>0</v>
      </c>
      <c r="G12" s="157">
        <v>0</v>
      </c>
      <c r="H12" s="157">
        <v>0</v>
      </c>
      <c r="I12" s="157">
        <v>0</v>
      </c>
      <c r="J12" s="157">
        <v>0</v>
      </c>
      <c r="K12" s="157">
        <v>0</v>
      </c>
      <c r="L12" s="157">
        <v>0</v>
      </c>
      <c r="M12" s="157">
        <v>2010000</v>
      </c>
      <c r="N12" s="157"/>
      <c r="O12" s="157"/>
      <c r="P12" s="157"/>
      <c r="Q12" s="157"/>
      <c r="R12" s="157"/>
      <c r="S12" s="157"/>
      <c r="T12" s="165"/>
    </row>
    <row r="13" s="150" customFormat="1" ht="25.5" customHeight="1" spans="1:20">
      <c r="A13" s="159">
        <v>20809</v>
      </c>
      <c r="B13" s="199"/>
      <c r="C13" s="159" t="s">
        <v>266</v>
      </c>
      <c r="D13" s="155">
        <f>SUM(D14:D15)</f>
        <v>5280000</v>
      </c>
      <c r="E13" s="155">
        <f t="shared" ref="E13:M13" si="4">SUM(E14:E15)</f>
        <v>0</v>
      </c>
      <c r="F13" s="155">
        <f t="shared" si="4"/>
        <v>0</v>
      </c>
      <c r="G13" s="155">
        <f t="shared" si="4"/>
        <v>0</v>
      </c>
      <c r="H13" s="155">
        <f t="shared" si="4"/>
        <v>0</v>
      </c>
      <c r="I13" s="155">
        <f t="shared" si="4"/>
        <v>0</v>
      </c>
      <c r="J13" s="155">
        <f t="shared" si="4"/>
        <v>0</v>
      </c>
      <c r="K13" s="155">
        <f t="shared" si="4"/>
        <v>0</v>
      </c>
      <c r="L13" s="155">
        <f t="shared" si="4"/>
        <v>0</v>
      </c>
      <c r="M13" s="155">
        <f t="shared" si="4"/>
        <v>5280000</v>
      </c>
      <c r="N13" s="157"/>
      <c r="O13" s="157"/>
      <c r="P13" s="157"/>
      <c r="Q13" s="157"/>
      <c r="R13" s="157"/>
      <c r="S13" s="157"/>
      <c r="T13" s="165"/>
    </row>
    <row r="14" s="150" customFormat="1" ht="25.5" customHeight="1" spans="1:20">
      <c r="A14" s="160">
        <v>2080901</v>
      </c>
      <c r="B14" s="199"/>
      <c r="C14" s="152" t="s">
        <v>125</v>
      </c>
      <c r="D14" s="155">
        <v>4780000</v>
      </c>
      <c r="E14" s="157">
        <v>0</v>
      </c>
      <c r="F14" s="157">
        <v>0</v>
      </c>
      <c r="G14" s="157">
        <v>0</v>
      </c>
      <c r="H14" s="157">
        <v>0</v>
      </c>
      <c r="I14" s="157">
        <v>0</v>
      </c>
      <c r="J14" s="157">
        <v>0</v>
      </c>
      <c r="K14" s="157">
        <v>0</v>
      </c>
      <c r="L14" s="157">
        <v>0</v>
      </c>
      <c r="M14" s="157">
        <v>4780000</v>
      </c>
      <c r="N14" s="157"/>
      <c r="O14" s="157"/>
      <c r="P14" s="157"/>
      <c r="Q14" s="157"/>
      <c r="R14" s="157"/>
      <c r="S14" s="157"/>
      <c r="T14" s="165"/>
    </row>
    <row r="15" s="150" customFormat="1" ht="25.5" customHeight="1" spans="1:20">
      <c r="A15" s="160">
        <v>2080905</v>
      </c>
      <c r="B15" s="199"/>
      <c r="C15" s="152" t="s">
        <v>126</v>
      </c>
      <c r="D15" s="155">
        <v>500000</v>
      </c>
      <c r="E15" s="157">
        <v>0</v>
      </c>
      <c r="F15" s="157"/>
      <c r="G15" s="157">
        <v>0</v>
      </c>
      <c r="H15" s="157">
        <v>0</v>
      </c>
      <c r="I15" s="157">
        <v>0</v>
      </c>
      <c r="J15" s="157">
        <v>0</v>
      </c>
      <c r="K15" s="157">
        <v>0</v>
      </c>
      <c r="L15" s="157">
        <v>0</v>
      </c>
      <c r="M15" s="157">
        <v>500000</v>
      </c>
      <c r="N15" s="157"/>
      <c r="O15" s="157"/>
      <c r="P15" s="157"/>
      <c r="Q15" s="157"/>
      <c r="R15" s="157"/>
      <c r="S15" s="157"/>
      <c r="T15" s="165"/>
    </row>
    <row r="16" s="150" customFormat="1" ht="25.5" customHeight="1" spans="1:20">
      <c r="A16" s="159">
        <v>20828</v>
      </c>
      <c r="B16" s="199"/>
      <c r="C16" s="159" t="s">
        <v>274</v>
      </c>
      <c r="D16" s="155">
        <f>SUM(D17:D19)</f>
        <v>2623414</v>
      </c>
      <c r="E16" s="155">
        <f>SUM(E17:E19)</f>
        <v>1740020</v>
      </c>
      <c r="F16" s="155">
        <f>SUM(F17:F19)</f>
        <v>883394</v>
      </c>
      <c r="G16" s="155">
        <f t="shared" ref="E16:M16" si="5">SUM(G17:G18)</f>
        <v>0</v>
      </c>
      <c r="H16" s="155">
        <f t="shared" si="5"/>
        <v>0</v>
      </c>
      <c r="I16" s="155">
        <f t="shared" si="5"/>
        <v>0</v>
      </c>
      <c r="J16" s="155">
        <f t="shared" si="5"/>
        <v>0</v>
      </c>
      <c r="K16" s="155">
        <f t="shared" si="5"/>
        <v>0</v>
      </c>
      <c r="L16" s="155">
        <f t="shared" si="5"/>
        <v>0</v>
      </c>
      <c r="M16" s="155">
        <f t="shared" si="5"/>
        <v>0</v>
      </c>
      <c r="N16" s="157"/>
      <c r="O16" s="157"/>
      <c r="P16" s="157"/>
      <c r="Q16" s="157"/>
      <c r="R16" s="157"/>
      <c r="S16" s="157"/>
      <c r="T16" s="165"/>
    </row>
    <row r="17" s="150" customFormat="1" ht="25.5" customHeight="1" spans="1:20">
      <c r="A17" s="160">
        <v>2082801</v>
      </c>
      <c r="B17" s="199"/>
      <c r="C17" s="152" t="s">
        <v>127</v>
      </c>
      <c r="D17" s="155">
        <v>2023414</v>
      </c>
      <c r="E17" s="157">
        <v>1740020</v>
      </c>
      <c r="F17" s="157">
        <v>283394</v>
      </c>
      <c r="G17" s="157">
        <v>0</v>
      </c>
      <c r="H17" s="157">
        <v>0</v>
      </c>
      <c r="I17" s="157"/>
      <c r="J17" s="157">
        <v>0</v>
      </c>
      <c r="K17" s="157">
        <v>0</v>
      </c>
      <c r="L17" s="157">
        <v>0</v>
      </c>
      <c r="M17" s="157">
        <v>0</v>
      </c>
      <c r="N17" s="157"/>
      <c r="O17" s="157"/>
      <c r="P17" s="157"/>
      <c r="Q17" s="157"/>
      <c r="R17" s="157"/>
      <c r="S17" s="157"/>
      <c r="T17" s="165"/>
    </row>
    <row r="18" s="150" customFormat="1" ht="25.5" customHeight="1" spans="1:20">
      <c r="A18" s="160">
        <v>2082850</v>
      </c>
      <c r="B18" s="199"/>
      <c r="C18" s="152" t="s">
        <v>128</v>
      </c>
      <c r="D18" s="155">
        <v>500000</v>
      </c>
      <c r="E18" s="157">
        <v>0</v>
      </c>
      <c r="F18" s="157">
        <v>500000</v>
      </c>
      <c r="G18" s="157">
        <v>0</v>
      </c>
      <c r="H18" s="157">
        <v>0</v>
      </c>
      <c r="I18" s="157"/>
      <c r="J18" s="157">
        <v>0</v>
      </c>
      <c r="K18" s="157">
        <v>0</v>
      </c>
      <c r="L18" s="157">
        <v>0</v>
      </c>
      <c r="M18" s="157">
        <v>0</v>
      </c>
      <c r="N18" s="157"/>
      <c r="O18" s="157"/>
      <c r="P18" s="157"/>
      <c r="Q18" s="157"/>
      <c r="R18" s="157"/>
      <c r="S18" s="157"/>
      <c r="T18" s="165"/>
    </row>
    <row r="19" s="150" customFormat="1" ht="25.5" customHeight="1" spans="1:20">
      <c r="A19" s="160">
        <v>2082899</v>
      </c>
      <c r="B19" s="199"/>
      <c r="C19" s="152" t="s">
        <v>129</v>
      </c>
      <c r="D19" s="155">
        <v>100000</v>
      </c>
      <c r="E19" s="157">
        <v>0</v>
      </c>
      <c r="F19" s="157">
        <v>100000</v>
      </c>
      <c r="G19" s="157">
        <v>0</v>
      </c>
      <c r="H19" s="157">
        <v>0</v>
      </c>
      <c r="I19" s="157"/>
      <c r="J19" s="157">
        <v>0</v>
      </c>
      <c r="K19" s="157">
        <v>0</v>
      </c>
      <c r="L19" s="157">
        <v>0</v>
      </c>
      <c r="M19" s="157">
        <v>0</v>
      </c>
      <c r="N19" s="157"/>
      <c r="O19" s="157"/>
      <c r="P19" s="157"/>
      <c r="Q19" s="157"/>
      <c r="R19" s="157"/>
      <c r="S19" s="157"/>
      <c r="T19" s="165"/>
    </row>
    <row r="20" s="150" customFormat="1" ht="25.5" customHeight="1" spans="1:20">
      <c r="A20" s="152"/>
      <c r="B20" s="219">
        <v>507002</v>
      </c>
      <c r="C20" s="220" t="s">
        <v>113</v>
      </c>
      <c r="D20" s="155">
        <v>593217</v>
      </c>
      <c r="E20" s="157">
        <v>533743</v>
      </c>
      <c r="F20" s="157">
        <v>59474</v>
      </c>
      <c r="G20" s="157"/>
      <c r="H20" s="157"/>
      <c r="I20" s="157"/>
      <c r="J20" s="157"/>
      <c r="K20" s="157"/>
      <c r="L20" s="157"/>
      <c r="M20" s="157"/>
      <c r="N20" s="157"/>
      <c r="O20" s="157"/>
      <c r="P20" s="157"/>
      <c r="Q20" s="157"/>
      <c r="R20" s="157"/>
      <c r="S20" s="157"/>
      <c r="T20" s="165"/>
    </row>
    <row r="21" s="150" customFormat="1" ht="25.5" customHeight="1" spans="1:20">
      <c r="A21" s="219">
        <v>208</v>
      </c>
      <c r="B21" s="220">
        <v>507002</v>
      </c>
      <c r="C21" s="219" t="s">
        <v>179</v>
      </c>
      <c r="D21" s="155">
        <v>593217</v>
      </c>
      <c r="E21" s="157">
        <v>533743</v>
      </c>
      <c r="F21" s="157">
        <v>59474</v>
      </c>
      <c r="G21" s="157"/>
      <c r="H21" s="157"/>
      <c r="I21" s="157"/>
      <c r="J21" s="157"/>
      <c r="K21" s="157"/>
      <c r="L21" s="157"/>
      <c r="M21" s="157"/>
      <c r="N21" s="157"/>
      <c r="O21" s="157"/>
      <c r="P21" s="157"/>
      <c r="Q21" s="157"/>
      <c r="R21" s="157"/>
      <c r="S21" s="157"/>
      <c r="T21" s="165"/>
    </row>
    <row r="22" s="150" customFormat="1" ht="25.5" customHeight="1" spans="1:20">
      <c r="A22" s="220">
        <v>20828</v>
      </c>
      <c r="B22" s="221"/>
      <c r="C22" s="220" t="s">
        <v>274</v>
      </c>
      <c r="D22" s="155">
        <v>593217</v>
      </c>
      <c r="E22" s="157">
        <v>533743</v>
      </c>
      <c r="F22" s="157">
        <v>59474</v>
      </c>
      <c r="G22" s="157"/>
      <c r="H22" s="157"/>
      <c r="I22" s="157"/>
      <c r="J22" s="157"/>
      <c r="K22" s="157"/>
      <c r="L22" s="157"/>
      <c r="M22" s="157"/>
      <c r="N22" s="157"/>
      <c r="O22" s="157"/>
      <c r="P22" s="157"/>
      <c r="Q22" s="157"/>
      <c r="R22" s="157"/>
      <c r="S22" s="157"/>
      <c r="T22" s="165"/>
    </row>
    <row r="23" s="150" customFormat="1" ht="25.5" customHeight="1" spans="1:20">
      <c r="A23" s="222">
        <v>2082850</v>
      </c>
      <c r="B23" s="221"/>
      <c r="C23" s="222" t="s">
        <v>133</v>
      </c>
      <c r="D23" s="155">
        <v>593217</v>
      </c>
      <c r="E23" s="157">
        <v>533743</v>
      </c>
      <c r="F23" s="157">
        <v>59474</v>
      </c>
      <c r="G23" s="157"/>
      <c r="H23" s="157"/>
      <c r="I23" s="157"/>
      <c r="J23" s="157"/>
      <c r="K23" s="157"/>
      <c r="L23" s="157"/>
      <c r="M23" s="157"/>
      <c r="N23" s="157"/>
      <c r="O23" s="157"/>
      <c r="P23" s="157"/>
      <c r="Q23" s="157"/>
      <c r="R23" s="157"/>
      <c r="S23" s="157"/>
      <c r="T23" s="165"/>
    </row>
    <row r="24" s="150" customFormat="1" ht="25.5" customHeight="1" spans="1:20">
      <c r="A24" s="152"/>
      <c r="B24" s="219">
        <v>507003</v>
      </c>
      <c r="C24" s="220" t="s">
        <v>115</v>
      </c>
      <c r="D24" s="155">
        <v>419886</v>
      </c>
      <c r="E24" s="157">
        <v>333802</v>
      </c>
      <c r="F24" s="157">
        <v>69524</v>
      </c>
      <c r="G24" s="157"/>
      <c r="H24" s="157"/>
      <c r="I24" s="157"/>
      <c r="J24" s="157"/>
      <c r="K24" s="157"/>
      <c r="L24" s="157"/>
      <c r="M24" s="157">
        <v>16560</v>
      </c>
      <c r="N24" s="157"/>
      <c r="O24" s="157"/>
      <c r="P24" s="157"/>
      <c r="Q24" s="157"/>
      <c r="R24" s="157"/>
      <c r="S24" s="157"/>
      <c r="T24" s="165"/>
    </row>
    <row r="25" s="150" customFormat="1" ht="25.5" customHeight="1" spans="1:20">
      <c r="A25" s="219">
        <v>208</v>
      </c>
      <c r="B25" s="220">
        <v>507003</v>
      </c>
      <c r="C25" s="219" t="s">
        <v>179</v>
      </c>
      <c r="D25" s="155">
        <v>419886</v>
      </c>
      <c r="E25" s="157">
        <v>333802</v>
      </c>
      <c r="F25" s="157">
        <v>69524</v>
      </c>
      <c r="G25" s="157"/>
      <c r="H25" s="157"/>
      <c r="I25" s="157"/>
      <c r="J25" s="157"/>
      <c r="K25" s="157"/>
      <c r="L25" s="157"/>
      <c r="M25" s="157">
        <v>16560</v>
      </c>
      <c r="N25" s="157"/>
      <c r="O25" s="157"/>
      <c r="P25" s="157"/>
      <c r="Q25" s="157"/>
      <c r="R25" s="157"/>
      <c r="S25" s="157"/>
      <c r="T25" s="165"/>
    </row>
    <row r="26" s="150" customFormat="1" ht="25.5" customHeight="1" spans="1:20">
      <c r="A26" s="220">
        <v>20828</v>
      </c>
      <c r="B26" s="221"/>
      <c r="C26" s="220" t="s">
        <v>274</v>
      </c>
      <c r="D26" s="155">
        <v>419886</v>
      </c>
      <c r="E26" s="157">
        <v>333802</v>
      </c>
      <c r="F26" s="157">
        <v>69524</v>
      </c>
      <c r="G26" s="157"/>
      <c r="H26" s="157"/>
      <c r="I26" s="157"/>
      <c r="J26" s="157"/>
      <c r="K26" s="157"/>
      <c r="L26" s="157"/>
      <c r="M26" s="157">
        <v>16560</v>
      </c>
      <c r="N26" s="157"/>
      <c r="O26" s="157"/>
      <c r="P26" s="157"/>
      <c r="Q26" s="157"/>
      <c r="R26" s="157"/>
      <c r="S26" s="157"/>
      <c r="T26" s="165"/>
    </row>
    <row r="27" s="150" customFormat="1" ht="25.5" customHeight="1" spans="1:20">
      <c r="A27" s="222">
        <v>2082850</v>
      </c>
      <c r="B27" s="221"/>
      <c r="C27" s="222" t="s">
        <v>133</v>
      </c>
      <c r="D27" s="155">
        <v>419886</v>
      </c>
      <c r="E27" s="157">
        <v>333802</v>
      </c>
      <c r="F27" s="157">
        <v>69524</v>
      </c>
      <c r="G27" s="157"/>
      <c r="H27" s="157"/>
      <c r="I27" s="157"/>
      <c r="J27" s="157"/>
      <c r="K27" s="157"/>
      <c r="L27" s="157"/>
      <c r="M27" s="157">
        <v>16560</v>
      </c>
      <c r="N27" s="157"/>
      <c r="O27" s="157"/>
      <c r="P27" s="157"/>
      <c r="Q27" s="157"/>
      <c r="R27" s="157"/>
      <c r="S27" s="157"/>
      <c r="T27" s="165"/>
    </row>
    <row r="28" s="150" customFormat="1" ht="25.5" customHeight="1" spans="1:20">
      <c r="A28" s="121"/>
      <c r="B28" s="223"/>
      <c r="C28" s="121"/>
      <c r="D28" s="224"/>
      <c r="E28" s="225"/>
      <c r="F28" s="225"/>
      <c r="G28" s="225"/>
      <c r="H28" s="225"/>
      <c r="I28" s="225"/>
      <c r="J28" s="225"/>
      <c r="K28" s="225"/>
      <c r="L28" s="225"/>
      <c r="M28" s="225"/>
      <c r="N28" s="157"/>
      <c r="O28" s="157"/>
      <c r="P28" s="157"/>
      <c r="Q28" s="157"/>
      <c r="R28" s="157"/>
      <c r="S28" s="157"/>
      <c r="T28" s="165"/>
    </row>
    <row r="29" s="150" customFormat="1" ht="25.5" customHeight="1" spans="1:20">
      <c r="A29" s="121"/>
      <c r="B29" s="223"/>
      <c r="C29" s="121"/>
      <c r="D29" s="224"/>
      <c r="E29" s="225"/>
      <c r="F29" s="225"/>
      <c r="G29" s="225"/>
      <c r="H29" s="225"/>
      <c r="I29" s="225"/>
      <c r="J29" s="225"/>
      <c r="K29" s="225"/>
      <c r="L29" s="225"/>
      <c r="M29" s="225"/>
      <c r="N29" s="157"/>
      <c r="O29" s="157"/>
      <c r="P29" s="157"/>
      <c r="Q29" s="157"/>
      <c r="R29" s="157"/>
      <c r="S29" s="157"/>
      <c r="T29" s="165"/>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9" sqref="A9:B19"/>
    </sheetView>
  </sheetViews>
  <sheetFormatPr defaultColWidth="9.16666666666667" defaultRowHeight="10.8"/>
  <cols>
    <col min="1" max="2" width="13" style="81" customWidth="1"/>
    <col min="3" max="3" width="47.3333333333333" style="81" customWidth="1"/>
    <col min="4" max="4" width="17.8333333333333" style="81" customWidth="1"/>
    <col min="5" max="5" width="17.1666666666667" style="81" customWidth="1"/>
    <col min="6" max="6" width="18.3333333333333" style="81" customWidth="1"/>
    <col min="7" max="7" width="17" style="81" customWidth="1"/>
    <col min="8" max="12" width="14" style="81" customWidth="1"/>
    <col min="13" max="13" width="14.1666666666667" style="81" customWidth="1"/>
    <col min="14" max="16384" width="9.16666666666667" style="81"/>
  </cols>
  <sheetData>
    <row r="1" ht="23.25" customHeight="1" spans="1:12">
      <c r="A1" s="172"/>
      <c r="B1" s="173"/>
      <c r="C1" s="115"/>
      <c r="D1" s="190"/>
      <c r="E1" s="190"/>
      <c r="F1" s="190"/>
      <c r="G1" s="190"/>
      <c r="H1" s="190"/>
      <c r="I1" s="190"/>
      <c r="J1" s="190"/>
      <c r="K1" s="207" t="s">
        <v>376</v>
      </c>
      <c r="L1" s="207"/>
    </row>
    <row r="2" ht="23.25" customHeight="1" spans="1:12">
      <c r="A2" s="191" t="s">
        <v>377</v>
      </c>
      <c r="B2" s="191"/>
      <c r="C2" s="191"/>
      <c r="D2" s="191"/>
      <c r="E2" s="191"/>
      <c r="F2" s="191"/>
      <c r="G2" s="191"/>
      <c r="H2" s="191"/>
      <c r="I2" s="191"/>
      <c r="J2" s="191"/>
      <c r="K2" s="191"/>
      <c r="L2" s="191"/>
    </row>
    <row r="3" ht="23.25" customHeight="1" spans="1:12">
      <c r="A3" s="192"/>
      <c r="B3" s="193"/>
      <c r="C3" s="193"/>
      <c r="D3" s="193"/>
      <c r="E3" s="211"/>
      <c r="F3" s="211"/>
      <c r="G3" s="211"/>
      <c r="H3" s="211"/>
      <c r="I3" s="211"/>
      <c r="K3" s="215"/>
      <c r="L3" s="216" t="s">
        <v>90</v>
      </c>
    </row>
    <row r="4" ht="23.25" customHeight="1" spans="1:12">
      <c r="A4" s="119" t="s">
        <v>118</v>
      </c>
      <c r="B4" s="119" t="s">
        <v>91</v>
      </c>
      <c r="C4" s="120" t="s">
        <v>119</v>
      </c>
      <c r="D4" s="194" t="s">
        <v>120</v>
      </c>
      <c r="E4" s="119" t="s">
        <v>366</v>
      </c>
      <c r="F4" s="119"/>
      <c r="G4" s="119"/>
      <c r="H4" s="119"/>
      <c r="I4" s="119"/>
      <c r="J4" s="119" t="s">
        <v>370</v>
      </c>
      <c r="K4" s="119"/>
      <c r="L4" s="119"/>
    </row>
    <row r="5" ht="36.75" customHeight="1" spans="1:12">
      <c r="A5" s="119"/>
      <c r="B5" s="119"/>
      <c r="C5" s="124"/>
      <c r="D5" s="196"/>
      <c r="E5" s="119" t="s">
        <v>107</v>
      </c>
      <c r="F5" s="119" t="s">
        <v>378</v>
      </c>
      <c r="G5" s="119" t="s">
        <v>201</v>
      </c>
      <c r="H5" s="119" t="s">
        <v>202</v>
      </c>
      <c r="I5" s="119" t="s">
        <v>203</v>
      </c>
      <c r="J5" s="119" t="s">
        <v>107</v>
      </c>
      <c r="K5" s="119" t="s">
        <v>166</v>
      </c>
      <c r="L5" s="119" t="s">
        <v>379</v>
      </c>
    </row>
    <row r="6" s="81" customFormat="1" ht="23.25" customHeight="1" spans="1:12">
      <c r="A6" s="142"/>
      <c r="B6" s="212"/>
      <c r="C6" s="142" t="s">
        <v>107</v>
      </c>
      <c r="D6" s="167">
        <f t="shared" ref="D6:I6" si="0">D7</f>
        <v>2607565</v>
      </c>
      <c r="E6" s="167">
        <f t="shared" si="0"/>
        <v>2607565</v>
      </c>
      <c r="F6" s="167">
        <f t="shared" si="0"/>
        <v>1754364</v>
      </c>
      <c r="G6" s="167">
        <f t="shared" si="0"/>
        <v>595840</v>
      </c>
      <c r="H6" s="167">
        <f t="shared" si="0"/>
        <v>210185</v>
      </c>
      <c r="I6" s="167">
        <f t="shared" si="0"/>
        <v>47176</v>
      </c>
      <c r="J6" s="167"/>
      <c r="K6" s="167"/>
      <c r="L6" s="170"/>
    </row>
    <row r="7" ht="23.25" customHeight="1" spans="1:12">
      <c r="A7" s="213"/>
      <c r="B7" s="203" t="s">
        <v>108</v>
      </c>
      <c r="C7" s="206" t="s">
        <v>109</v>
      </c>
      <c r="D7" s="167">
        <f t="shared" ref="D7:I7" si="1">D8+D12+D16</f>
        <v>2607565</v>
      </c>
      <c r="E7" s="167">
        <f t="shared" si="1"/>
        <v>2607565</v>
      </c>
      <c r="F7" s="167">
        <f t="shared" si="1"/>
        <v>1754364</v>
      </c>
      <c r="G7" s="167">
        <f t="shared" si="1"/>
        <v>595840</v>
      </c>
      <c r="H7" s="167">
        <f t="shared" si="1"/>
        <v>210185</v>
      </c>
      <c r="I7" s="167">
        <f t="shared" si="1"/>
        <v>47176</v>
      </c>
      <c r="J7" s="167"/>
      <c r="K7" s="167"/>
      <c r="L7" s="170"/>
    </row>
    <row r="8" ht="23.25" customHeight="1" spans="1:12">
      <c r="A8" s="213"/>
      <c r="B8" s="203" t="s">
        <v>122</v>
      </c>
      <c r="C8" s="206" t="s">
        <v>111</v>
      </c>
      <c r="D8" s="167">
        <v>1740020</v>
      </c>
      <c r="E8" s="167">
        <v>1740020</v>
      </c>
      <c r="F8" s="167">
        <f t="shared" ref="F8:F11" si="2">740904+436932</f>
        <v>1177836</v>
      </c>
      <c r="G8" s="167">
        <f t="shared" ref="G8:G11" si="3">188003+94001+88126+11750+8225</f>
        <v>390105</v>
      </c>
      <c r="H8" s="167">
        <v>141002</v>
      </c>
      <c r="I8" s="167">
        <f t="shared" ref="I8:I11" si="4">11114+18523+1440</f>
        <v>31077</v>
      </c>
      <c r="J8" s="167"/>
      <c r="K8" s="167"/>
      <c r="L8" s="170"/>
    </row>
    <row r="9" ht="23.25" customHeight="1" spans="1:12">
      <c r="A9" s="203" t="s">
        <v>178</v>
      </c>
      <c r="B9" s="203" t="s">
        <v>122</v>
      </c>
      <c r="C9" s="214" t="s">
        <v>179</v>
      </c>
      <c r="D9" s="167">
        <v>1740020</v>
      </c>
      <c r="E9" s="167">
        <v>1740020</v>
      </c>
      <c r="F9" s="167">
        <f t="shared" si="2"/>
        <v>1177836</v>
      </c>
      <c r="G9" s="167">
        <f t="shared" si="3"/>
        <v>390105</v>
      </c>
      <c r="H9" s="167">
        <v>141002</v>
      </c>
      <c r="I9" s="167">
        <f t="shared" si="4"/>
        <v>31077</v>
      </c>
      <c r="J9" s="167"/>
      <c r="K9" s="167"/>
      <c r="L9" s="170"/>
    </row>
    <row r="10" ht="23.25" customHeight="1" spans="1:12">
      <c r="A10" s="204">
        <v>20828</v>
      </c>
      <c r="B10" s="203"/>
      <c r="C10" s="204" t="s">
        <v>274</v>
      </c>
      <c r="D10" s="167">
        <v>1740020</v>
      </c>
      <c r="E10" s="167">
        <v>1740020</v>
      </c>
      <c r="F10" s="167">
        <f t="shared" si="2"/>
        <v>1177836</v>
      </c>
      <c r="G10" s="167">
        <f t="shared" si="3"/>
        <v>390105</v>
      </c>
      <c r="H10" s="167">
        <v>141002</v>
      </c>
      <c r="I10" s="167">
        <f t="shared" si="4"/>
        <v>31077</v>
      </c>
      <c r="J10" s="167"/>
      <c r="K10" s="167"/>
      <c r="L10" s="170"/>
    </row>
    <row r="11" ht="23.25" customHeight="1" spans="1:12">
      <c r="A11" s="205">
        <v>2082801</v>
      </c>
      <c r="B11" s="203"/>
      <c r="C11" s="206" t="s">
        <v>127</v>
      </c>
      <c r="D11" s="167">
        <v>1740020</v>
      </c>
      <c r="E11" s="167">
        <v>1740020</v>
      </c>
      <c r="F11" s="167">
        <f t="shared" si="2"/>
        <v>1177836</v>
      </c>
      <c r="G11" s="167">
        <f t="shared" si="3"/>
        <v>390105</v>
      </c>
      <c r="H11" s="167">
        <v>141002</v>
      </c>
      <c r="I11" s="167">
        <f t="shared" si="4"/>
        <v>31077</v>
      </c>
      <c r="J11" s="167"/>
      <c r="K11" s="167"/>
      <c r="L11" s="170"/>
    </row>
    <row r="12" ht="23.25" customHeight="1" spans="1:12">
      <c r="A12" s="206"/>
      <c r="B12" s="206">
        <v>507002</v>
      </c>
      <c r="C12" s="204" t="s">
        <v>113</v>
      </c>
      <c r="D12" s="167">
        <v>533743</v>
      </c>
      <c r="E12" s="167">
        <v>533743</v>
      </c>
      <c r="F12" s="167">
        <v>353400</v>
      </c>
      <c r="G12" s="167">
        <v>128173</v>
      </c>
      <c r="H12" s="167">
        <v>42408</v>
      </c>
      <c r="I12" s="167">
        <v>9762</v>
      </c>
      <c r="J12" s="167"/>
      <c r="K12" s="167"/>
      <c r="L12" s="170"/>
    </row>
    <row r="13" ht="23.25" customHeight="1" spans="1:12">
      <c r="A13" s="206">
        <v>208</v>
      </c>
      <c r="B13" s="204">
        <v>507002</v>
      </c>
      <c r="C13" s="206" t="s">
        <v>179</v>
      </c>
      <c r="D13" s="167">
        <v>533743</v>
      </c>
      <c r="E13" s="167">
        <v>533743</v>
      </c>
      <c r="F13" s="167">
        <v>353400</v>
      </c>
      <c r="G13" s="167">
        <v>128173</v>
      </c>
      <c r="H13" s="167">
        <v>42408</v>
      </c>
      <c r="I13" s="167">
        <v>9762</v>
      </c>
      <c r="J13" s="167"/>
      <c r="K13" s="167"/>
      <c r="L13" s="170"/>
    </row>
    <row r="14" ht="23.25" customHeight="1" spans="1:12">
      <c r="A14" s="204">
        <v>20828</v>
      </c>
      <c r="B14" s="206"/>
      <c r="C14" s="204" t="s">
        <v>274</v>
      </c>
      <c r="D14" s="167">
        <v>533743</v>
      </c>
      <c r="E14" s="167">
        <v>533743</v>
      </c>
      <c r="F14" s="167">
        <v>353400</v>
      </c>
      <c r="G14" s="167">
        <v>128173</v>
      </c>
      <c r="H14" s="167">
        <v>42408</v>
      </c>
      <c r="I14" s="167">
        <v>9762</v>
      </c>
      <c r="J14" s="167"/>
      <c r="K14" s="167"/>
      <c r="L14" s="170"/>
    </row>
    <row r="15" ht="23.25" customHeight="1" spans="1:12">
      <c r="A15" s="205">
        <v>2082850</v>
      </c>
      <c r="B15" s="206"/>
      <c r="C15" s="205" t="s">
        <v>133</v>
      </c>
      <c r="D15" s="167">
        <v>533743</v>
      </c>
      <c r="E15" s="167">
        <v>533743</v>
      </c>
      <c r="F15" s="167">
        <v>353400</v>
      </c>
      <c r="G15" s="167">
        <v>128173</v>
      </c>
      <c r="H15" s="167">
        <v>42408</v>
      </c>
      <c r="I15" s="167">
        <v>9762</v>
      </c>
      <c r="J15" s="167"/>
      <c r="K15" s="167"/>
      <c r="L15" s="170"/>
    </row>
    <row r="16" ht="23.25" customHeight="1" spans="1:12">
      <c r="A16" s="206"/>
      <c r="B16" s="206">
        <v>507003</v>
      </c>
      <c r="C16" s="204" t="s">
        <v>115</v>
      </c>
      <c r="D16" s="167">
        <v>333802</v>
      </c>
      <c r="E16" s="167">
        <v>333802</v>
      </c>
      <c r="F16" s="167">
        <v>223128</v>
      </c>
      <c r="G16" s="167">
        <v>77562</v>
      </c>
      <c r="H16" s="167">
        <v>26775</v>
      </c>
      <c r="I16" s="167">
        <v>6337</v>
      </c>
      <c r="J16" s="167"/>
      <c r="K16" s="167"/>
      <c r="L16" s="170"/>
    </row>
    <row r="17" ht="23.25" customHeight="1" spans="1:12">
      <c r="A17" s="206">
        <v>208</v>
      </c>
      <c r="B17" s="204">
        <v>507003</v>
      </c>
      <c r="C17" s="206" t="s">
        <v>179</v>
      </c>
      <c r="D17" s="167">
        <v>333802</v>
      </c>
      <c r="E17" s="167">
        <v>333802</v>
      </c>
      <c r="F17" s="167">
        <v>223128</v>
      </c>
      <c r="G17" s="167">
        <v>77562</v>
      </c>
      <c r="H17" s="167">
        <v>26775</v>
      </c>
      <c r="I17" s="167">
        <v>6337</v>
      </c>
      <c r="J17" s="167"/>
      <c r="K17" s="167"/>
      <c r="L17" s="170"/>
    </row>
    <row r="18" ht="23.25" customHeight="1" spans="1:12">
      <c r="A18" s="204">
        <v>20828</v>
      </c>
      <c r="B18" s="206"/>
      <c r="C18" s="204" t="s">
        <v>274</v>
      </c>
      <c r="D18" s="167">
        <v>333802</v>
      </c>
      <c r="E18" s="167">
        <v>333802</v>
      </c>
      <c r="F18" s="167">
        <v>223128</v>
      </c>
      <c r="G18" s="167">
        <v>77562</v>
      </c>
      <c r="H18" s="167">
        <v>26775</v>
      </c>
      <c r="I18" s="167">
        <v>6337</v>
      </c>
      <c r="J18" s="167"/>
      <c r="K18" s="167"/>
      <c r="L18" s="170"/>
    </row>
    <row r="19" ht="23.25" customHeight="1" spans="1:12">
      <c r="A19" s="205">
        <v>2082850</v>
      </c>
      <c r="B19" s="206"/>
      <c r="C19" s="205" t="s">
        <v>133</v>
      </c>
      <c r="D19" s="167">
        <v>333802</v>
      </c>
      <c r="E19" s="167">
        <v>333802</v>
      </c>
      <c r="F19" s="167">
        <v>223128</v>
      </c>
      <c r="G19" s="167">
        <v>77562</v>
      </c>
      <c r="H19" s="167">
        <v>26775</v>
      </c>
      <c r="I19" s="167">
        <v>6337</v>
      </c>
      <c r="J19" s="167"/>
      <c r="K19" s="167"/>
      <c r="L19" s="170"/>
    </row>
    <row r="20" ht="23.25" customHeight="1" spans="1:12">
      <c r="A20" s="142"/>
      <c r="B20" s="212"/>
      <c r="C20" s="142"/>
      <c r="D20" s="167"/>
      <c r="E20" s="167"/>
      <c r="F20" s="167"/>
      <c r="G20" s="167"/>
      <c r="H20" s="167"/>
      <c r="I20" s="167"/>
      <c r="J20" s="167"/>
      <c r="K20" s="167"/>
      <c r="L20" s="170"/>
    </row>
    <row r="21" ht="23.25" customHeight="1" spans="1:12">
      <c r="A21" s="142"/>
      <c r="B21" s="212"/>
      <c r="C21" s="142"/>
      <c r="D21" s="167"/>
      <c r="E21" s="167"/>
      <c r="F21" s="167"/>
      <c r="G21" s="167"/>
      <c r="H21" s="167"/>
      <c r="I21" s="167"/>
      <c r="J21" s="167"/>
      <c r="K21" s="167"/>
      <c r="L21" s="170"/>
    </row>
    <row r="22" ht="23.25" customHeight="1" spans="1:12">
      <c r="A22" s="142"/>
      <c r="B22" s="212"/>
      <c r="C22" s="142"/>
      <c r="D22" s="167"/>
      <c r="E22" s="167"/>
      <c r="F22" s="167"/>
      <c r="G22" s="167"/>
      <c r="H22" s="167"/>
      <c r="I22" s="167"/>
      <c r="J22" s="167"/>
      <c r="K22" s="167"/>
      <c r="L22" s="170"/>
    </row>
    <row r="23" ht="23.25" customHeight="1" spans="1:12">
      <c r="A23" s="142"/>
      <c r="B23" s="212"/>
      <c r="C23" s="142"/>
      <c r="D23" s="167"/>
      <c r="E23" s="167"/>
      <c r="F23" s="167"/>
      <c r="G23" s="167"/>
      <c r="H23" s="167"/>
      <c r="I23" s="167"/>
      <c r="J23" s="167"/>
      <c r="K23" s="167"/>
      <c r="L23" s="170"/>
    </row>
    <row r="24" ht="23.25" customHeight="1" spans="1:12">
      <c r="A24" s="129"/>
      <c r="B24" s="129"/>
      <c r="C24" s="129"/>
      <c r="D24" s="129"/>
      <c r="E24" s="129"/>
      <c r="F24" s="129"/>
      <c r="G24" s="129"/>
      <c r="H24" s="129"/>
      <c r="I24" s="129"/>
      <c r="J24" s="129"/>
      <c r="K24" s="129"/>
      <c r="L24" s="12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E22" sqref="E22"/>
    </sheetView>
  </sheetViews>
  <sheetFormatPr defaultColWidth="9.16666666666667" defaultRowHeight="10.8"/>
  <cols>
    <col min="1" max="2" width="13" style="81" customWidth="1"/>
    <col min="3" max="3" width="38.5" style="81" customWidth="1"/>
    <col min="4" max="4" width="14.8333333333333" style="81" customWidth="1"/>
    <col min="5" max="5" width="14.3333333333333" style="81" customWidth="1"/>
    <col min="6" max="6" width="16.1666666666667" style="81" customWidth="1"/>
    <col min="7" max="7" width="12.8333333333333" style="81" customWidth="1"/>
    <col min="8" max="9" width="10.6666666666667" style="81" customWidth="1"/>
    <col min="10" max="11" width="15.1666666666667" style="81" customWidth="1"/>
    <col min="12" max="12" width="10.6666666666667" style="81" customWidth="1"/>
    <col min="13" max="13" width="16" style="81" customWidth="1"/>
    <col min="14" max="14" width="13.1666666666667" style="81" customWidth="1"/>
    <col min="15" max="16" width="14" style="81" customWidth="1"/>
    <col min="17" max="17" width="10.6666666666667" style="81" customWidth="1"/>
    <col min="18" max="16384" width="9.16666666666667" style="81"/>
  </cols>
  <sheetData>
    <row r="1" ht="22.5" customHeight="1" spans="1:18">
      <c r="A1" s="172"/>
      <c r="B1" s="173"/>
      <c r="C1" s="115"/>
      <c r="D1" s="190"/>
      <c r="E1" s="190"/>
      <c r="F1" s="190"/>
      <c r="G1" s="190"/>
      <c r="H1" s="190"/>
      <c r="I1" s="190"/>
      <c r="J1" s="190"/>
      <c r="K1" s="190"/>
      <c r="L1" s="190"/>
      <c r="M1" s="190"/>
      <c r="N1" s="190"/>
      <c r="O1" s="190"/>
      <c r="P1" s="207" t="s">
        <v>380</v>
      </c>
      <c r="Q1" s="207"/>
      <c r="R1" s="129"/>
    </row>
    <row r="2" ht="22.5" customHeight="1" spans="1:18">
      <c r="A2" s="191" t="s">
        <v>381</v>
      </c>
      <c r="B2" s="191"/>
      <c r="C2" s="191"/>
      <c r="D2" s="191"/>
      <c r="E2" s="191"/>
      <c r="F2" s="191"/>
      <c r="G2" s="191"/>
      <c r="H2" s="191"/>
      <c r="I2" s="191"/>
      <c r="J2" s="191"/>
      <c r="K2" s="191"/>
      <c r="L2" s="191"/>
      <c r="M2" s="191"/>
      <c r="N2" s="191"/>
      <c r="O2" s="191"/>
      <c r="P2" s="191"/>
      <c r="Q2" s="191"/>
      <c r="R2" s="129"/>
    </row>
    <row r="3" ht="22.5" customHeight="1" spans="1:18">
      <c r="A3" s="192"/>
      <c r="B3" s="193"/>
      <c r="C3" s="193"/>
      <c r="D3" s="193"/>
      <c r="E3" s="193"/>
      <c r="F3" s="193"/>
      <c r="G3" s="193"/>
      <c r="H3" s="190"/>
      <c r="I3" s="190"/>
      <c r="J3" s="190"/>
      <c r="K3" s="190"/>
      <c r="L3" s="190"/>
      <c r="M3" s="190"/>
      <c r="N3" s="190"/>
      <c r="O3" s="190"/>
      <c r="P3" s="208" t="s">
        <v>90</v>
      </c>
      <c r="Q3" s="208"/>
      <c r="R3" s="129"/>
    </row>
    <row r="4" ht="22.5" customHeight="1" spans="1:18">
      <c r="A4" s="124" t="s">
        <v>118</v>
      </c>
      <c r="B4" s="194" t="s">
        <v>91</v>
      </c>
      <c r="C4" s="195" t="s">
        <v>119</v>
      </c>
      <c r="D4" s="120" t="s">
        <v>93</v>
      </c>
      <c r="E4" s="124" t="s">
        <v>367</v>
      </c>
      <c r="F4" s="124"/>
      <c r="G4" s="124"/>
      <c r="H4" s="124"/>
      <c r="I4" s="124"/>
      <c r="J4" s="124"/>
      <c r="K4" s="124"/>
      <c r="L4" s="124"/>
      <c r="M4" s="124"/>
      <c r="N4" s="124"/>
      <c r="O4" s="209" t="s">
        <v>370</v>
      </c>
      <c r="P4" s="209"/>
      <c r="Q4" s="209"/>
      <c r="R4" s="129"/>
    </row>
    <row r="5" ht="39" customHeight="1" spans="1:18">
      <c r="A5" s="124"/>
      <c r="B5" s="196"/>
      <c r="C5" s="197"/>
      <c r="D5" s="124"/>
      <c r="E5" s="194" t="s">
        <v>107</v>
      </c>
      <c r="F5" s="121" t="s">
        <v>382</v>
      </c>
      <c r="G5" s="121" t="s">
        <v>233</v>
      </c>
      <c r="H5" s="121" t="s">
        <v>234</v>
      </c>
      <c r="I5" s="121" t="s">
        <v>383</v>
      </c>
      <c r="J5" s="121" t="s">
        <v>236</v>
      </c>
      <c r="K5" s="121" t="s">
        <v>232</v>
      </c>
      <c r="L5" s="121" t="s">
        <v>239</v>
      </c>
      <c r="M5" s="121" t="s">
        <v>384</v>
      </c>
      <c r="N5" s="121" t="s">
        <v>242</v>
      </c>
      <c r="O5" s="210" t="s">
        <v>107</v>
      </c>
      <c r="P5" s="119" t="s">
        <v>385</v>
      </c>
      <c r="Q5" s="119" t="s">
        <v>379</v>
      </c>
      <c r="R5" s="129"/>
    </row>
    <row r="6" s="150" customFormat="1" ht="22.5" customHeight="1" spans="1:18">
      <c r="A6" s="198"/>
      <c r="B6" s="199"/>
      <c r="C6" s="198" t="s">
        <v>107</v>
      </c>
      <c r="D6" s="200">
        <v>412392</v>
      </c>
      <c r="E6" s="200">
        <v>412392</v>
      </c>
      <c r="F6" s="200">
        <v>38000</v>
      </c>
      <c r="G6" s="200">
        <v>30000</v>
      </c>
      <c r="H6" s="200">
        <v>0</v>
      </c>
      <c r="I6" s="200">
        <v>0</v>
      </c>
      <c r="J6" s="200">
        <v>60000</v>
      </c>
      <c r="K6" s="200">
        <v>0</v>
      </c>
      <c r="L6" s="200">
        <v>108480</v>
      </c>
      <c r="M6" s="200">
        <v>15000</v>
      </c>
      <c r="N6" s="200">
        <v>160912</v>
      </c>
      <c r="O6" s="200"/>
      <c r="P6" s="200"/>
      <c r="Q6" s="200"/>
      <c r="R6" s="165"/>
    </row>
    <row r="7" s="151" customFormat="1" ht="22.5" customHeight="1" spans="1:17">
      <c r="A7" s="198"/>
      <c r="B7" s="201" t="s">
        <v>108</v>
      </c>
      <c r="C7" s="202" t="s">
        <v>109</v>
      </c>
      <c r="D7" s="200">
        <f>D8+D12+D16</f>
        <v>412392</v>
      </c>
      <c r="E7" s="200">
        <f t="shared" ref="E7:N7" si="0">E8+E12+E16</f>
        <v>412392</v>
      </c>
      <c r="F7" s="200">
        <f t="shared" si="0"/>
        <v>38000</v>
      </c>
      <c r="G7" s="200">
        <f t="shared" si="0"/>
        <v>30000</v>
      </c>
      <c r="H7" s="200">
        <f t="shared" si="0"/>
        <v>0</v>
      </c>
      <c r="I7" s="200">
        <f t="shared" si="0"/>
        <v>0</v>
      </c>
      <c r="J7" s="200">
        <f t="shared" si="0"/>
        <v>60000</v>
      </c>
      <c r="K7" s="200">
        <f t="shared" si="0"/>
        <v>0</v>
      </c>
      <c r="L7" s="200">
        <f t="shared" si="0"/>
        <v>108480</v>
      </c>
      <c r="M7" s="200">
        <f t="shared" si="0"/>
        <v>15000</v>
      </c>
      <c r="N7" s="200">
        <f t="shared" si="0"/>
        <v>160912</v>
      </c>
      <c r="O7" s="200"/>
      <c r="P7" s="200"/>
      <c r="Q7" s="200"/>
    </row>
    <row r="8" s="150" customFormat="1" ht="22.5" customHeight="1" spans="1:18">
      <c r="A8" s="198"/>
      <c r="B8" s="201" t="s">
        <v>122</v>
      </c>
      <c r="C8" s="202" t="s">
        <v>111</v>
      </c>
      <c r="D8" s="200">
        <v>283394</v>
      </c>
      <c r="E8" s="200">
        <v>283394</v>
      </c>
      <c r="F8" s="200">
        <v>26000</v>
      </c>
      <c r="G8" s="200">
        <v>20000</v>
      </c>
      <c r="H8" s="200">
        <v>0</v>
      </c>
      <c r="I8" s="200">
        <v>0</v>
      </c>
      <c r="J8" s="200">
        <v>40000</v>
      </c>
      <c r="K8" s="200">
        <v>0</v>
      </c>
      <c r="L8" s="200">
        <v>78480</v>
      </c>
      <c r="M8" s="200">
        <v>10000</v>
      </c>
      <c r="N8" s="200">
        <v>108914</v>
      </c>
      <c r="O8" s="200"/>
      <c r="P8" s="200"/>
      <c r="Q8" s="200"/>
      <c r="R8" s="165"/>
    </row>
    <row r="9" s="150" customFormat="1" ht="22.5" customHeight="1" spans="1:18">
      <c r="A9" s="203" t="s">
        <v>178</v>
      </c>
      <c r="B9" s="203" t="s">
        <v>122</v>
      </c>
      <c r="C9" s="133" t="s">
        <v>179</v>
      </c>
      <c r="D9" s="200">
        <v>283394</v>
      </c>
      <c r="E9" s="200">
        <v>283394</v>
      </c>
      <c r="F9" s="200">
        <v>26000</v>
      </c>
      <c r="G9" s="200">
        <v>20000</v>
      </c>
      <c r="H9" s="200">
        <v>0</v>
      </c>
      <c r="I9" s="200">
        <v>0</v>
      </c>
      <c r="J9" s="200">
        <v>40000</v>
      </c>
      <c r="K9" s="200">
        <v>0</v>
      </c>
      <c r="L9" s="200">
        <v>78480</v>
      </c>
      <c r="M9" s="200">
        <v>10000</v>
      </c>
      <c r="N9" s="200">
        <v>108914</v>
      </c>
      <c r="O9" s="200"/>
      <c r="P9" s="200"/>
      <c r="Q9" s="200"/>
      <c r="R9" s="165"/>
    </row>
    <row r="10" s="150" customFormat="1" ht="22.5" customHeight="1" spans="1:18">
      <c r="A10" s="204">
        <v>20828</v>
      </c>
      <c r="B10" s="203"/>
      <c r="C10" s="202" t="s">
        <v>274</v>
      </c>
      <c r="D10" s="200">
        <v>283394</v>
      </c>
      <c r="E10" s="200">
        <v>283394</v>
      </c>
      <c r="F10" s="200">
        <v>26000</v>
      </c>
      <c r="G10" s="200">
        <v>20000</v>
      </c>
      <c r="H10" s="200">
        <v>0</v>
      </c>
      <c r="I10" s="200">
        <v>0</v>
      </c>
      <c r="J10" s="200">
        <v>40000</v>
      </c>
      <c r="K10" s="200">
        <v>0</v>
      </c>
      <c r="L10" s="200">
        <v>78480</v>
      </c>
      <c r="M10" s="200">
        <v>10000</v>
      </c>
      <c r="N10" s="200">
        <v>108914</v>
      </c>
      <c r="O10" s="200"/>
      <c r="P10" s="200"/>
      <c r="Q10" s="200"/>
      <c r="R10" s="165"/>
    </row>
    <row r="11" s="150" customFormat="1" ht="22.5" customHeight="1" spans="1:18">
      <c r="A11" s="205">
        <v>2082801</v>
      </c>
      <c r="B11" s="203"/>
      <c r="C11" s="202" t="s">
        <v>127</v>
      </c>
      <c r="D11" s="200">
        <v>283394</v>
      </c>
      <c r="E11" s="200">
        <v>283394</v>
      </c>
      <c r="F11" s="200">
        <v>26000</v>
      </c>
      <c r="G11" s="200">
        <v>20000</v>
      </c>
      <c r="H11" s="200">
        <v>0</v>
      </c>
      <c r="I11" s="200">
        <v>0</v>
      </c>
      <c r="J11" s="200">
        <v>40000</v>
      </c>
      <c r="K11" s="200">
        <v>0</v>
      </c>
      <c r="L11" s="200">
        <v>78480</v>
      </c>
      <c r="M11" s="200">
        <v>10000</v>
      </c>
      <c r="N11" s="200">
        <v>108914</v>
      </c>
      <c r="O11" s="200"/>
      <c r="P11" s="200"/>
      <c r="Q11" s="200"/>
      <c r="R11" s="165"/>
    </row>
    <row r="12" s="150" customFormat="1" ht="22.5" customHeight="1" spans="1:18">
      <c r="A12" s="206"/>
      <c r="B12" s="206">
        <v>507002</v>
      </c>
      <c r="C12" s="202" t="s">
        <v>113</v>
      </c>
      <c r="D12" s="200">
        <v>59474</v>
      </c>
      <c r="E12" s="200">
        <v>59474</v>
      </c>
      <c r="F12" s="200">
        <v>7200</v>
      </c>
      <c r="G12" s="200">
        <v>6000</v>
      </c>
      <c r="H12" s="200">
        <v>0</v>
      </c>
      <c r="I12" s="200">
        <v>0</v>
      </c>
      <c r="J12" s="200">
        <v>12000</v>
      </c>
      <c r="K12" s="200">
        <v>0</v>
      </c>
      <c r="L12" s="200">
        <v>0</v>
      </c>
      <c r="M12" s="200">
        <v>3000</v>
      </c>
      <c r="N12" s="200">
        <v>31274</v>
      </c>
      <c r="O12" s="200"/>
      <c r="P12" s="200"/>
      <c r="Q12" s="200"/>
      <c r="R12" s="165"/>
    </row>
    <row r="13" s="150" customFormat="1" ht="22.5" customHeight="1" spans="1:18">
      <c r="A13" s="206">
        <v>208</v>
      </c>
      <c r="B13" s="204">
        <v>507002</v>
      </c>
      <c r="C13" s="202" t="s">
        <v>179</v>
      </c>
      <c r="D13" s="200">
        <v>59474</v>
      </c>
      <c r="E13" s="200">
        <v>59474</v>
      </c>
      <c r="F13" s="200">
        <v>7200</v>
      </c>
      <c r="G13" s="200">
        <v>6000</v>
      </c>
      <c r="H13" s="200">
        <v>0</v>
      </c>
      <c r="I13" s="200">
        <v>0</v>
      </c>
      <c r="J13" s="200">
        <v>12000</v>
      </c>
      <c r="K13" s="200">
        <v>0</v>
      </c>
      <c r="L13" s="200">
        <v>0</v>
      </c>
      <c r="M13" s="200">
        <v>3000</v>
      </c>
      <c r="N13" s="200">
        <v>31274</v>
      </c>
      <c r="O13" s="200"/>
      <c r="P13" s="200"/>
      <c r="Q13" s="200"/>
      <c r="R13" s="165"/>
    </row>
    <row r="14" s="150" customFormat="1" ht="22.5" customHeight="1" spans="1:18">
      <c r="A14" s="204">
        <v>20828</v>
      </c>
      <c r="B14" s="206"/>
      <c r="C14" s="202" t="s">
        <v>274</v>
      </c>
      <c r="D14" s="200">
        <v>59474</v>
      </c>
      <c r="E14" s="200">
        <v>59474</v>
      </c>
      <c r="F14" s="200">
        <v>7200</v>
      </c>
      <c r="G14" s="200">
        <v>6000</v>
      </c>
      <c r="H14" s="200">
        <v>0</v>
      </c>
      <c r="I14" s="200">
        <v>0</v>
      </c>
      <c r="J14" s="200">
        <v>12000</v>
      </c>
      <c r="K14" s="200">
        <v>0</v>
      </c>
      <c r="L14" s="200">
        <v>0</v>
      </c>
      <c r="M14" s="200">
        <v>3000</v>
      </c>
      <c r="N14" s="200">
        <v>31274</v>
      </c>
      <c r="O14" s="200"/>
      <c r="P14" s="200"/>
      <c r="Q14" s="200"/>
      <c r="R14" s="165"/>
    </row>
    <row r="15" s="150" customFormat="1" ht="22.5" customHeight="1" spans="1:18">
      <c r="A15" s="205">
        <v>2082850</v>
      </c>
      <c r="B15" s="206"/>
      <c r="C15" s="202" t="s">
        <v>133</v>
      </c>
      <c r="D15" s="200">
        <v>59474</v>
      </c>
      <c r="E15" s="200">
        <v>59474</v>
      </c>
      <c r="F15" s="200">
        <v>7200</v>
      </c>
      <c r="G15" s="200">
        <v>6000</v>
      </c>
      <c r="H15" s="200">
        <v>0</v>
      </c>
      <c r="I15" s="200">
        <v>0</v>
      </c>
      <c r="J15" s="200">
        <v>12000</v>
      </c>
      <c r="K15" s="200">
        <v>0</v>
      </c>
      <c r="L15" s="200">
        <v>0</v>
      </c>
      <c r="M15" s="200">
        <v>3000</v>
      </c>
      <c r="N15" s="200">
        <v>31274</v>
      </c>
      <c r="O15" s="200"/>
      <c r="P15" s="200"/>
      <c r="Q15" s="200"/>
      <c r="R15" s="165"/>
    </row>
    <row r="16" s="150" customFormat="1" ht="22.5" customHeight="1" spans="1:18">
      <c r="A16" s="206"/>
      <c r="B16" s="206">
        <v>507003</v>
      </c>
      <c r="C16" s="202" t="s">
        <v>115</v>
      </c>
      <c r="D16" s="200">
        <v>69524</v>
      </c>
      <c r="E16" s="200">
        <v>69524</v>
      </c>
      <c r="F16" s="200">
        <v>4800</v>
      </c>
      <c r="G16" s="200">
        <v>4000</v>
      </c>
      <c r="H16" s="200">
        <v>0</v>
      </c>
      <c r="I16" s="200">
        <v>0</v>
      </c>
      <c r="J16" s="200">
        <v>8000</v>
      </c>
      <c r="K16" s="200">
        <v>0</v>
      </c>
      <c r="L16" s="200">
        <v>30000</v>
      </c>
      <c r="M16" s="200">
        <v>2000</v>
      </c>
      <c r="N16" s="200">
        <v>20724</v>
      </c>
      <c r="O16" s="200"/>
      <c r="P16" s="200"/>
      <c r="Q16" s="200"/>
      <c r="R16" s="165"/>
    </row>
    <row r="17" s="150" customFormat="1" ht="22.5" customHeight="1" spans="1:18">
      <c r="A17" s="206">
        <v>208</v>
      </c>
      <c r="B17" s="204">
        <v>507003</v>
      </c>
      <c r="C17" s="202" t="s">
        <v>179</v>
      </c>
      <c r="D17" s="200">
        <v>69524</v>
      </c>
      <c r="E17" s="200">
        <v>69524</v>
      </c>
      <c r="F17" s="200">
        <v>4800</v>
      </c>
      <c r="G17" s="200">
        <v>4000</v>
      </c>
      <c r="H17" s="200">
        <v>0</v>
      </c>
      <c r="I17" s="200">
        <v>0</v>
      </c>
      <c r="J17" s="200">
        <v>8000</v>
      </c>
      <c r="K17" s="200">
        <v>0</v>
      </c>
      <c r="L17" s="200">
        <v>30000</v>
      </c>
      <c r="M17" s="200">
        <v>2000</v>
      </c>
      <c r="N17" s="200">
        <v>20724</v>
      </c>
      <c r="O17" s="200"/>
      <c r="P17" s="200"/>
      <c r="Q17" s="200"/>
      <c r="R17" s="165"/>
    </row>
    <row r="18" s="150" customFormat="1" ht="22.5" customHeight="1" spans="1:18">
      <c r="A18" s="204">
        <v>20828</v>
      </c>
      <c r="B18" s="206"/>
      <c r="C18" s="202" t="s">
        <v>274</v>
      </c>
      <c r="D18" s="200">
        <v>69524</v>
      </c>
      <c r="E18" s="200">
        <v>69524</v>
      </c>
      <c r="F18" s="200">
        <v>4800</v>
      </c>
      <c r="G18" s="200">
        <v>4000</v>
      </c>
      <c r="H18" s="200">
        <v>0</v>
      </c>
      <c r="I18" s="200">
        <v>0</v>
      </c>
      <c r="J18" s="200">
        <v>8000</v>
      </c>
      <c r="K18" s="200">
        <v>0</v>
      </c>
      <c r="L18" s="200">
        <v>30000</v>
      </c>
      <c r="M18" s="200">
        <v>2000</v>
      </c>
      <c r="N18" s="200">
        <v>20724</v>
      </c>
      <c r="O18" s="200"/>
      <c r="P18" s="200"/>
      <c r="Q18" s="200"/>
      <c r="R18" s="165"/>
    </row>
    <row r="19" s="150" customFormat="1" ht="22.5" customHeight="1" spans="1:18">
      <c r="A19" s="205">
        <v>2082850</v>
      </c>
      <c r="B19" s="206"/>
      <c r="C19" s="202" t="s">
        <v>133</v>
      </c>
      <c r="D19" s="200">
        <v>69524</v>
      </c>
      <c r="E19" s="200">
        <v>69524</v>
      </c>
      <c r="F19" s="200">
        <v>4800</v>
      </c>
      <c r="G19" s="200">
        <v>4000</v>
      </c>
      <c r="H19" s="200">
        <v>0</v>
      </c>
      <c r="I19" s="200">
        <v>0</v>
      </c>
      <c r="J19" s="200">
        <v>8000</v>
      </c>
      <c r="K19" s="200">
        <v>0</v>
      </c>
      <c r="L19" s="200">
        <v>30000</v>
      </c>
      <c r="M19" s="200">
        <v>2000</v>
      </c>
      <c r="N19" s="200">
        <v>20724</v>
      </c>
      <c r="O19" s="200"/>
      <c r="P19" s="200"/>
      <c r="Q19" s="200"/>
      <c r="R19" s="165"/>
    </row>
    <row r="20" s="150" customFormat="1" ht="22.5" customHeight="1" spans="1:18">
      <c r="A20" s="198"/>
      <c r="B20" s="199"/>
      <c r="C20" s="198"/>
      <c r="D20" s="200"/>
      <c r="E20" s="200"/>
      <c r="F20" s="200"/>
      <c r="G20" s="200"/>
      <c r="H20" s="200"/>
      <c r="I20" s="200"/>
      <c r="J20" s="200"/>
      <c r="K20" s="200"/>
      <c r="L20" s="200"/>
      <c r="M20" s="200"/>
      <c r="N20" s="200"/>
      <c r="O20" s="200"/>
      <c r="P20" s="200"/>
      <c r="Q20" s="200"/>
      <c r="R20" s="165"/>
    </row>
    <row r="21" s="150" customFormat="1" ht="22.5" customHeight="1" spans="1:18">
      <c r="A21" s="198"/>
      <c r="B21" s="199"/>
      <c r="C21" s="198"/>
      <c r="D21" s="200"/>
      <c r="E21" s="200"/>
      <c r="F21" s="200"/>
      <c r="G21" s="200"/>
      <c r="H21" s="200"/>
      <c r="I21" s="200"/>
      <c r="J21" s="200"/>
      <c r="K21" s="200"/>
      <c r="L21" s="200"/>
      <c r="M21" s="200"/>
      <c r="N21" s="200"/>
      <c r="O21" s="200"/>
      <c r="P21" s="200"/>
      <c r="Q21" s="200"/>
      <c r="R21" s="165"/>
    </row>
    <row r="22" s="150" customFormat="1" ht="22.5" customHeight="1" spans="1:18">
      <c r="A22" s="198"/>
      <c r="B22" s="199"/>
      <c r="C22" s="198"/>
      <c r="D22" s="200"/>
      <c r="E22" s="200"/>
      <c r="F22" s="200"/>
      <c r="G22" s="200"/>
      <c r="H22" s="200"/>
      <c r="I22" s="200"/>
      <c r="J22" s="200"/>
      <c r="K22" s="200"/>
      <c r="L22" s="200"/>
      <c r="M22" s="200"/>
      <c r="N22" s="200"/>
      <c r="O22" s="200"/>
      <c r="P22" s="200"/>
      <c r="Q22" s="200"/>
      <c r="R22" s="165"/>
    </row>
    <row r="23" s="150" customFormat="1" ht="22.5" customHeight="1" spans="1:18">
      <c r="A23" s="198"/>
      <c r="B23" s="199"/>
      <c r="C23" s="198"/>
      <c r="D23" s="200"/>
      <c r="E23" s="200"/>
      <c r="F23" s="200"/>
      <c r="G23" s="200"/>
      <c r="H23" s="200"/>
      <c r="I23" s="200"/>
      <c r="J23" s="200"/>
      <c r="K23" s="200"/>
      <c r="L23" s="200"/>
      <c r="M23" s="200"/>
      <c r="N23" s="200"/>
      <c r="O23" s="200"/>
      <c r="P23" s="200"/>
      <c r="Q23" s="200"/>
      <c r="R23" s="165"/>
    </row>
    <row r="24" ht="22.5" customHeight="1" spans="1:18">
      <c r="A24" s="129"/>
      <c r="B24" s="129"/>
      <c r="C24" s="129"/>
      <c r="D24" s="129"/>
      <c r="E24" s="129"/>
      <c r="F24" s="129"/>
      <c r="G24" s="129"/>
      <c r="H24" s="129"/>
      <c r="I24" s="129"/>
      <c r="J24" s="129"/>
      <c r="K24" s="129"/>
      <c r="L24" s="129"/>
      <c r="M24" s="129"/>
      <c r="N24" s="129"/>
      <c r="O24" s="129"/>
      <c r="P24" s="129"/>
      <c r="Q24" s="129"/>
      <c r="R24" s="129"/>
    </row>
    <row r="25" ht="22.5" customHeight="1" spans="1:18">
      <c r="A25" s="129"/>
      <c r="B25" s="129"/>
      <c r="C25" s="129"/>
      <c r="D25" s="129"/>
      <c r="E25" s="129"/>
      <c r="F25" s="129"/>
      <c r="G25" s="129"/>
      <c r="H25" s="129"/>
      <c r="I25" s="129"/>
      <c r="J25" s="129"/>
      <c r="K25" s="129"/>
      <c r="L25" s="129"/>
      <c r="M25" s="129"/>
      <c r="N25" s="129"/>
      <c r="O25" s="129"/>
      <c r="P25" s="129"/>
      <c r="Q25" s="129"/>
      <c r="R25" s="129"/>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showGridLines="0" showZeros="0" workbookViewId="0">
      <selection activeCell="F9" sqref="F9"/>
    </sheetView>
  </sheetViews>
  <sheetFormatPr defaultColWidth="9.16666666666667" defaultRowHeight="10.8"/>
  <cols>
    <col min="1" max="1" width="13.5" customWidth="1"/>
    <col min="2" max="2" width="25.5" customWidth="1"/>
    <col min="3" max="3" width="11.6666666666667" customWidth="1"/>
    <col min="4" max="4" width="12.6666666666667" customWidth="1"/>
    <col min="5" max="5" width="11" customWidth="1"/>
    <col min="6" max="6" width="12.3333333333333" customWidth="1"/>
    <col min="7" max="7" width="11.8333333333333" customWidth="1"/>
    <col min="8" max="8" width="12.6666666666667" customWidth="1"/>
    <col min="9" max="9" width="13.6666666666667" customWidth="1"/>
    <col min="10" max="10" width="12.6666666666667" customWidth="1"/>
    <col min="11" max="11" width="12.8333333333333" customWidth="1"/>
    <col min="12" max="12" width="11.6666666666667" customWidth="1"/>
    <col min="13" max="13" width="12.8333333333333" customWidth="1"/>
    <col min="14" max="14" width="11.5" customWidth="1"/>
    <col min="15" max="16" width="6.66666666666667" customWidth="1"/>
  </cols>
  <sheetData>
    <row r="1" customFormat="1" ht="23.1" customHeight="1" spans="1:16">
      <c r="A1" s="275"/>
      <c r="B1" s="318"/>
      <c r="C1" s="318"/>
      <c r="D1" s="318"/>
      <c r="E1" s="318"/>
      <c r="F1" s="318"/>
      <c r="G1" s="318"/>
      <c r="H1" s="228"/>
      <c r="I1" s="228"/>
      <c r="J1" s="228"/>
      <c r="K1" s="318"/>
      <c r="L1" s="275"/>
      <c r="M1" s="275"/>
      <c r="N1" s="318" t="s">
        <v>88</v>
      </c>
      <c r="O1" s="275"/>
      <c r="P1" s="275"/>
    </row>
    <row r="2" customFormat="1" ht="23.1" customHeight="1" spans="1:16">
      <c r="A2" s="285" t="s">
        <v>89</v>
      </c>
      <c r="B2" s="285"/>
      <c r="C2" s="285"/>
      <c r="D2" s="285"/>
      <c r="E2" s="285"/>
      <c r="F2" s="285"/>
      <c r="G2" s="285"/>
      <c r="H2" s="285"/>
      <c r="I2" s="285"/>
      <c r="J2" s="285"/>
      <c r="K2" s="285"/>
      <c r="L2" s="285"/>
      <c r="M2" s="285"/>
      <c r="N2" s="285"/>
      <c r="O2" s="275"/>
      <c r="P2" s="275"/>
    </row>
    <row r="3" customFormat="1" ht="23.1" customHeight="1" spans="1:16">
      <c r="A3" s="275"/>
      <c r="B3" s="376"/>
      <c r="C3" s="376"/>
      <c r="D3" s="267"/>
      <c r="E3" s="267"/>
      <c r="F3" s="267"/>
      <c r="G3" s="267"/>
      <c r="H3" s="228"/>
      <c r="I3" s="228"/>
      <c r="J3" s="228"/>
      <c r="K3" s="376"/>
      <c r="L3" s="275"/>
      <c r="M3" s="277" t="s">
        <v>90</v>
      </c>
      <c r="N3" s="277"/>
      <c r="O3" s="275"/>
      <c r="P3" s="275"/>
    </row>
    <row r="4" customFormat="1" ht="23.1" customHeight="1" spans="1:16">
      <c r="A4" s="128" t="s">
        <v>91</v>
      </c>
      <c r="B4" s="128" t="s">
        <v>92</v>
      </c>
      <c r="C4" s="288" t="s">
        <v>93</v>
      </c>
      <c r="D4" s="230" t="s">
        <v>94</v>
      </c>
      <c r="E4" s="230"/>
      <c r="F4" s="230"/>
      <c r="G4" s="255" t="s">
        <v>95</v>
      </c>
      <c r="H4" s="230" t="s">
        <v>96</v>
      </c>
      <c r="I4" s="230" t="s">
        <v>97</v>
      </c>
      <c r="J4" s="230"/>
      <c r="K4" s="128" t="s">
        <v>98</v>
      </c>
      <c r="L4" s="128" t="s">
        <v>99</v>
      </c>
      <c r="M4" s="328" t="s">
        <v>100</v>
      </c>
      <c r="N4" s="234" t="s">
        <v>101</v>
      </c>
      <c r="O4" s="275"/>
      <c r="P4" s="275"/>
    </row>
    <row r="5" customFormat="1" ht="46.5" customHeight="1" spans="1:16">
      <c r="A5" s="128"/>
      <c r="B5" s="128"/>
      <c r="C5" s="128"/>
      <c r="D5" s="297" t="s">
        <v>102</v>
      </c>
      <c r="E5" s="385" t="s">
        <v>103</v>
      </c>
      <c r="F5" s="280" t="s">
        <v>104</v>
      </c>
      <c r="G5" s="230"/>
      <c r="H5" s="230"/>
      <c r="I5" s="230"/>
      <c r="J5" s="230"/>
      <c r="K5" s="128"/>
      <c r="L5" s="128"/>
      <c r="M5" s="128"/>
      <c r="N5" s="230"/>
      <c r="O5" s="275"/>
      <c r="P5" s="275"/>
    </row>
    <row r="6" customFormat="1" ht="46.5" customHeight="1" spans="1:16">
      <c r="A6" s="128"/>
      <c r="B6" s="128"/>
      <c r="C6" s="128"/>
      <c r="D6" s="256"/>
      <c r="E6" s="288"/>
      <c r="F6" s="269"/>
      <c r="G6" s="230"/>
      <c r="H6" s="230"/>
      <c r="I6" s="230" t="s">
        <v>105</v>
      </c>
      <c r="J6" s="230" t="s">
        <v>106</v>
      </c>
      <c r="K6" s="128"/>
      <c r="L6" s="128"/>
      <c r="M6" s="128"/>
      <c r="N6" s="230"/>
      <c r="O6" s="275"/>
      <c r="P6" s="275"/>
    </row>
    <row r="7" s="347" customFormat="1" ht="29.25" customHeight="1" spans="1:18">
      <c r="A7" s="386"/>
      <c r="B7" s="386" t="s">
        <v>107</v>
      </c>
      <c r="C7" s="325">
        <v>10926517</v>
      </c>
      <c r="D7" s="325">
        <v>10924233</v>
      </c>
      <c r="E7" s="325">
        <v>10924233</v>
      </c>
      <c r="F7" s="325">
        <v>0</v>
      </c>
      <c r="G7" s="325">
        <v>0</v>
      </c>
      <c r="H7" s="325">
        <v>0</v>
      </c>
      <c r="I7" s="325">
        <v>0</v>
      </c>
      <c r="J7" s="325">
        <v>0</v>
      </c>
      <c r="K7" s="325">
        <v>0</v>
      </c>
      <c r="L7" s="325">
        <v>2284</v>
      </c>
      <c r="M7" s="388">
        <v>0</v>
      </c>
      <c r="N7" s="388">
        <v>0</v>
      </c>
      <c r="O7" s="81"/>
      <c r="P7" s="81"/>
      <c r="Q7" s="81"/>
      <c r="R7" s="81"/>
    </row>
    <row r="8" s="347" customFormat="1" ht="29.25" customHeight="1" spans="1:16">
      <c r="A8" s="127" t="s">
        <v>108</v>
      </c>
      <c r="B8" s="127" t="s">
        <v>109</v>
      </c>
      <c r="C8" s="325">
        <v>10926517</v>
      </c>
      <c r="D8" s="325">
        <v>10924233</v>
      </c>
      <c r="E8" s="325">
        <v>10924233</v>
      </c>
      <c r="F8" s="325">
        <v>0</v>
      </c>
      <c r="G8" s="325">
        <v>0</v>
      </c>
      <c r="H8" s="325">
        <v>0</v>
      </c>
      <c r="I8" s="325">
        <v>0</v>
      </c>
      <c r="J8" s="325">
        <v>0</v>
      </c>
      <c r="K8" s="325">
        <v>0</v>
      </c>
      <c r="L8" s="325">
        <v>2284</v>
      </c>
      <c r="M8" s="325">
        <v>0</v>
      </c>
      <c r="N8" s="325">
        <v>0</v>
      </c>
      <c r="O8" s="389"/>
      <c r="P8" s="389"/>
    </row>
    <row r="9" customFormat="1" ht="29.25" customHeight="1" spans="1:16">
      <c r="A9" s="127" t="s">
        <v>110</v>
      </c>
      <c r="B9" s="127" t="s">
        <v>111</v>
      </c>
      <c r="C9" s="325">
        <v>9913414</v>
      </c>
      <c r="D9" s="325">
        <v>9912658</v>
      </c>
      <c r="E9" s="325">
        <v>9912658</v>
      </c>
      <c r="F9" s="387"/>
      <c r="G9" s="387"/>
      <c r="H9" s="387"/>
      <c r="I9" s="387"/>
      <c r="J9" s="387">
        <v>0</v>
      </c>
      <c r="K9" s="387">
        <v>0</v>
      </c>
      <c r="L9" s="325">
        <v>756</v>
      </c>
      <c r="M9" s="387">
        <v>0</v>
      </c>
      <c r="N9" s="387">
        <v>0</v>
      </c>
      <c r="O9" s="275"/>
      <c r="P9" s="275"/>
    </row>
    <row r="10" customFormat="1" ht="29.25" customHeight="1" spans="1:14">
      <c r="A10" s="127" t="s">
        <v>112</v>
      </c>
      <c r="B10" s="127" t="s">
        <v>113</v>
      </c>
      <c r="C10" s="325">
        <v>593217</v>
      </c>
      <c r="D10" s="325">
        <v>592497</v>
      </c>
      <c r="E10" s="325">
        <v>592497</v>
      </c>
      <c r="F10" s="325"/>
      <c r="G10" s="325"/>
      <c r="H10" s="325"/>
      <c r="I10" s="325"/>
      <c r="J10" s="325">
        <v>0</v>
      </c>
      <c r="K10" s="325">
        <v>0</v>
      </c>
      <c r="L10" s="325">
        <v>720</v>
      </c>
      <c r="M10" s="325">
        <v>0</v>
      </c>
      <c r="N10" s="325">
        <v>0</v>
      </c>
    </row>
    <row r="11" customFormat="1" ht="29.25" customHeight="1" spans="1:14">
      <c r="A11" s="127" t="s">
        <v>114</v>
      </c>
      <c r="B11" s="127" t="s">
        <v>115</v>
      </c>
      <c r="C11" s="387">
        <v>419886</v>
      </c>
      <c r="D11" s="325">
        <v>419078</v>
      </c>
      <c r="E11" s="325">
        <v>419078</v>
      </c>
      <c r="F11" s="325"/>
      <c r="G11" s="325"/>
      <c r="H11" s="325"/>
      <c r="I11" s="325"/>
      <c r="J11" s="325">
        <v>0</v>
      </c>
      <c r="K11" s="325">
        <v>0</v>
      </c>
      <c r="L11" s="325">
        <v>808</v>
      </c>
      <c r="M11" s="325">
        <v>0</v>
      </c>
      <c r="N11" s="325">
        <v>0</v>
      </c>
    </row>
    <row r="12" customFormat="1" ht="29.25" customHeight="1" spans="1:14">
      <c r="A12" s="127"/>
      <c r="B12" s="127"/>
      <c r="C12" s="325"/>
      <c r="D12" s="325"/>
      <c r="E12" s="325"/>
      <c r="F12" s="325"/>
      <c r="G12" s="325"/>
      <c r="H12" s="325"/>
      <c r="I12" s="325"/>
      <c r="J12" s="325">
        <v>0</v>
      </c>
      <c r="K12" s="325">
        <v>0</v>
      </c>
      <c r="L12" s="325">
        <v>0</v>
      </c>
      <c r="M12" s="325">
        <v>0</v>
      </c>
      <c r="N12" s="325">
        <v>0</v>
      </c>
    </row>
    <row r="13" customFormat="1" ht="29.25" customHeight="1" spans="1:14">
      <c r="A13" s="127"/>
      <c r="B13" s="127"/>
      <c r="C13" s="325"/>
      <c r="D13" s="325"/>
      <c r="E13" s="325"/>
      <c r="F13" s="325"/>
      <c r="G13" s="325"/>
      <c r="H13" s="325"/>
      <c r="I13" s="325"/>
      <c r="J13" s="325">
        <v>0</v>
      </c>
      <c r="K13" s="325">
        <v>0</v>
      </c>
      <c r="L13" s="325">
        <v>0</v>
      </c>
      <c r="M13" s="325">
        <v>0</v>
      </c>
      <c r="N13" s="325">
        <v>0</v>
      </c>
    </row>
    <row r="14" customFormat="1" ht="29.25" customHeight="1" spans="1:14">
      <c r="A14" s="127"/>
      <c r="B14" s="127"/>
      <c r="C14" s="325"/>
      <c r="D14" s="325"/>
      <c r="E14" s="325"/>
      <c r="F14" s="325"/>
      <c r="G14" s="325"/>
      <c r="H14" s="325"/>
      <c r="I14" s="325"/>
      <c r="J14" s="325">
        <v>0</v>
      </c>
      <c r="K14" s="325">
        <v>0</v>
      </c>
      <c r="L14" s="325">
        <v>0</v>
      </c>
      <c r="M14" s="325">
        <v>0</v>
      </c>
      <c r="N14" s="325">
        <v>0</v>
      </c>
    </row>
    <row r="15" customFormat="1" ht="29.25" customHeight="1" spans="1:14">
      <c r="A15" s="127"/>
      <c r="B15" s="127"/>
      <c r="C15" s="325"/>
      <c r="D15" s="325"/>
      <c r="E15" s="325"/>
      <c r="F15" s="325"/>
      <c r="G15" s="325"/>
      <c r="H15" s="325"/>
      <c r="I15" s="325"/>
      <c r="J15" s="325">
        <v>0</v>
      </c>
      <c r="K15" s="325">
        <v>0</v>
      </c>
      <c r="L15" s="325">
        <v>0</v>
      </c>
      <c r="M15" s="325">
        <v>0</v>
      </c>
      <c r="N15" s="325">
        <v>0</v>
      </c>
    </row>
    <row r="16" customFormat="1" ht="29.25" customHeight="1" spans="1:14">
      <c r="A16" s="127"/>
      <c r="B16" s="127"/>
      <c r="C16" s="325"/>
      <c r="D16" s="325"/>
      <c r="E16" s="325"/>
      <c r="F16" s="325"/>
      <c r="G16" s="325"/>
      <c r="H16" s="325"/>
      <c r="I16" s="325"/>
      <c r="J16" s="325">
        <v>0</v>
      </c>
      <c r="K16" s="325">
        <v>0</v>
      </c>
      <c r="L16" s="325">
        <v>0</v>
      </c>
      <c r="M16" s="325">
        <v>0</v>
      </c>
      <c r="N16" s="325">
        <v>0</v>
      </c>
    </row>
    <row r="17" customFormat="1" ht="29.25" customHeight="1" spans="1:14">
      <c r="A17" s="127"/>
      <c r="B17" s="127"/>
      <c r="C17" s="325"/>
      <c r="D17" s="325"/>
      <c r="E17" s="325"/>
      <c r="F17" s="325"/>
      <c r="G17" s="325"/>
      <c r="H17" s="325"/>
      <c r="I17" s="325"/>
      <c r="J17" s="325">
        <v>0</v>
      </c>
      <c r="K17" s="325">
        <v>0</v>
      </c>
      <c r="L17" s="325">
        <v>0</v>
      </c>
      <c r="M17" s="325">
        <v>0</v>
      </c>
      <c r="N17" s="325">
        <v>0</v>
      </c>
    </row>
    <row r="18" customFormat="1" ht="29.25" customHeight="1" spans="1:14">
      <c r="A18" s="127"/>
      <c r="B18" s="127"/>
      <c r="C18" s="325"/>
      <c r="D18" s="325"/>
      <c r="E18" s="325"/>
      <c r="F18" s="325"/>
      <c r="G18" s="325"/>
      <c r="H18" s="325"/>
      <c r="I18" s="325"/>
      <c r="J18" s="325">
        <v>0</v>
      </c>
      <c r="K18" s="325">
        <v>0</v>
      </c>
      <c r="L18" s="325">
        <v>0</v>
      </c>
      <c r="M18" s="325">
        <v>0</v>
      </c>
      <c r="N18" s="325">
        <v>0</v>
      </c>
    </row>
    <row r="19" customFormat="1" ht="29.25" customHeight="1" spans="1:14">
      <c r="A19" s="127"/>
      <c r="B19" s="127"/>
      <c r="C19" s="325"/>
      <c r="D19" s="325"/>
      <c r="E19" s="325"/>
      <c r="F19" s="325"/>
      <c r="G19" s="325"/>
      <c r="H19" s="325"/>
      <c r="I19" s="325"/>
      <c r="J19" s="325">
        <v>0</v>
      </c>
      <c r="K19" s="325">
        <v>0</v>
      </c>
      <c r="L19" s="325">
        <v>0</v>
      </c>
      <c r="M19" s="325">
        <v>0</v>
      </c>
      <c r="N19" s="325">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3" workbookViewId="0">
      <selection activeCell="C11" sqref="C11"/>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72"/>
      <c r="B1" s="173"/>
      <c r="C1" s="115"/>
      <c r="D1" s="115"/>
      <c r="E1" s="115"/>
      <c r="F1" s="115"/>
      <c r="G1" s="115"/>
      <c r="H1" s="115"/>
      <c r="I1" s="188" t="s">
        <v>386</v>
      </c>
    </row>
    <row r="2" ht="22.5" customHeight="1" spans="1:9">
      <c r="A2" s="116" t="s">
        <v>387</v>
      </c>
      <c r="B2" s="116"/>
      <c r="C2" s="116"/>
      <c r="D2" s="116"/>
      <c r="E2" s="116"/>
      <c r="F2" s="116"/>
      <c r="G2" s="116"/>
      <c r="H2" s="116"/>
      <c r="I2" s="116"/>
    </row>
    <row r="3" ht="22.5" customHeight="1" spans="1:9">
      <c r="A3" s="174"/>
      <c r="B3" s="175"/>
      <c r="C3" s="175"/>
      <c r="D3" s="175"/>
      <c r="E3" s="175"/>
      <c r="F3" s="176"/>
      <c r="G3" s="176"/>
      <c r="H3" s="176"/>
      <c r="I3" s="189" t="s">
        <v>90</v>
      </c>
    </row>
    <row r="4" ht="22.5" customHeight="1" spans="1:9">
      <c r="A4" s="124" t="s">
        <v>118</v>
      </c>
      <c r="B4" s="124" t="s">
        <v>91</v>
      </c>
      <c r="C4" s="120" t="s">
        <v>119</v>
      </c>
      <c r="D4" s="177" t="s">
        <v>93</v>
      </c>
      <c r="E4" s="178" t="s">
        <v>388</v>
      </c>
      <c r="F4" s="179" t="s">
        <v>252</v>
      </c>
      <c r="G4" s="179" t="s">
        <v>254</v>
      </c>
      <c r="H4" s="179" t="s">
        <v>389</v>
      </c>
      <c r="I4" s="179" t="s">
        <v>255</v>
      </c>
    </row>
    <row r="5" ht="38.25" customHeight="1" spans="1:9">
      <c r="A5" s="124"/>
      <c r="B5" s="124"/>
      <c r="C5" s="124"/>
      <c r="D5" s="180"/>
      <c r="E5" s="179"/>
      <c r="F5" s="179"/>
      <c r="G5" s="179"/>
      <c r="H5" s="179"/>
      <c r="I5" s="179"/>
    </row>
    <row r="6" s="150" customFormat="1" ht="22.5" customHeight="1" spans="1:9">
      <c r="A6" s="181"/>
      <c r="B6" s="182"/>
      <c r="C6" s="181" t="s">
        <v>107</v>
      </c>
      <c r="D6" s="183">
        <f t="shared" ref="D6:I6" si="0">D7</f>
        <v>7306560</v>
      </c>
      <c r="E6" s="183">
        <f t="shared" si="0"/>
        <v>4506560</v>
      </c>
      <c r="F6" s="183">
        <f t="shared" si="0"/>
        <v>0</v>
      </c>
      <c r="G6" s="183">
        <f t="shared" si="0"/>
        <v>0</v>
      </c>
      <c r="H6" s="183">
        <f t="shared" si="0"/>
        <v>0</v>
      </c>
      <c r="I6" s="183">
        <f t="shared" si="0"/>
        <v>2800000</v>
      </c>
    </row>
    <row r="7" s="151" customFormat="1" ht="22.5" customHeight="1" spans="1:9">
      <c r="A7" s="154"/>
      <c r="B7" s="161">
        <v>507</v>
      </c>
      <c r="C7" s="184" t="s">
        <v>109</v>
      </c>
      <c r="D7" s="183">
        <f t="shared" ref="D7:I7" si="1">D8+D15</f>
        <v>7306560</v>
      </c>
      <c r="E7" s="183">
        <f t="shared" si="1"/>
        <v>4506560</v>
      </c>
      <c r="F7" s="183">
        <f t="shared" si="1"/>
        <v>0</v>
      </c>
      <c r="G7" s="183">
        <f t="shared" si="1"/>
        <v>0</v>
      </c>
      <c r="H7" s="183">
        <f t="shared" si="1"/>
        <v>0</v>
      </c>
      <c r="I7" s="183">
        <f t="shared" si="1"/>
        <v>2800000</v>
      </c>
    </row>
    <row r="8" s="151" customFormat="1" ht="22.5" customHeight="1" spans="1:9">
      <c r="A8" s="154"/>
      <c r="B8" s="161">
        <v>507001</v>
      </c>
      <c r="C8" s="184" t="s">
        <v>261</v>
      </c>
      <c r="D8" s="183">
        <f t="shared" ref="D8:I8" si="2">D9</f>
        <v>7290000</v>
      </c>
      <c r="E8" s="183">
        <f t="shared" si="2"/>
        <v>4490000</v>
      </c>
      <c r="F8" s="183">
        <f t="shared" si="2"/>
        <v>0</v>
      </c>
      <c r="G8" s="183">
        <f t="shared" si="2"/>
        <v>0</v>
      </c>
      <c r="H8" s="183">
        <f t="shared" si="2"/>
        <v>0</v>
      </c>
      <c r="I8" s="183">
        <f t="shared" si="2"/>
        <v>2800000</v>
      </c>
    </row>
    <row r="9" s="151" customFormat="1" ht="22.5" customHeight="1" spans="1:9">
      <c r="A9" s="161">
        <v>208</v>
      </c>
      <c r="B9" s="162">
        <v>507001</v>
      </c>
      <c r="C9" s="184" t="s">
        <v>179</v>
      </c>
      <c r="D9" s="183">
        <f t="shared" ref="D9:I9" si="3">D10+D12</f>
        <v>7290000</v>
      </c>
      <c r="E9" s="183">
        <f t="shared" si="3"/>
        <v>4490000</v>
      </c>
      <c r="F9" s="183">
        <f t="shared" si="3"/>
        <v>0</v>
      </c>
      <c r="G9" s="183">
        <f t="shared" si="3"/>
        <v>0</v>
      </c>
      <c r="H9" s="183">
        <f t="shared" si="3"/>
        <v>0</v>
      </c>
      <c r="I9" s="183">
        <f t="shared" si="3"/>
        <v>2800000</v>
      </c>
    </row>
    <row r="10" s="151" customFormat="1" ht="22.5" customHeight="1" spans="1:9">
      <c r="A10" s="162">
        <v>20808</v>
      </c>
      <c r="B10" s="185"/>
      <c r="C10" s="184" t="s">
        <v>262</v>
      </c>
      <c r="D10" s="186">
        <f>E10+I10</f>
        <v>2010000</v>
      </c>
      <c r="E10" s="183">
        <v>2010000</v>
      </c>
      <c r="F10" s="183"/>
      <c r="G10" s="183"/>
      <c r="H10" s="183"/>
      <c r="I10" s="183"/>
    </row>
    <row r="11" s="151" customFormat="1" ht="22.5" customHeight="1" spans="1:9">
      <c r="A11" s="163">
        <v>2080899</v>
      </c>
      <c r="B11" s="185"/>
      <c r="C11" s="184" t="s">
        <v>124</v>
      </c>
      <c r="D11" s="186">
        <f>E11+I11</f>
        <v>2010000</v>
      </c>
      <c r="E11" s="183">
        <v>2010000</v>
      </c>
      <c r="F11" s="183"/>
      <c r="G11" s="183"/>
      <c r="H11" s="183"/>
      <c r="I11" s="183"/>
    </row>
    <row r="12" s="151" customFormat="1" ht="22.5" customHeight="1" spans="1:9">
      <c r="A12" s="159">
        <v>20809</v>
      </c>
      <c r="B12" s="185"/>
      <c r="C12" s="184" t="s">
        <v>266</v>
      </c>
      <c r="D12" s="183">
        <f t="shared" ref="D12:I12" si="4">SUM(D13:D14)</f>
        <v>5280000</v>
      </c>
      <c r="E12" s="183">
        <f t="shared" si="4"/>
        <v>2480000</v>
      </c>
      <c r="F12" s="183">
        <f t="shared" si="4"/>
        <v>0</v>
      </c>
      <c r="G12" s="183">
        <f t="shared" si="4"/>
        <v>0</v>
      </c>
      <c r="H12" s="183">
        <f t="shared" si="4"/>
        <v>0</v>
      </c>
      <c r="I12" s="183">
        <f t="shared" si="4"/>
        <v>2800000</v>
      </c>
    </row>
    <row r="13" s="151" customFormat="1" ht="22.5" customHeight="1" spans="1:9">
      <c r="A13" s="187">
        <v>2080901</v>
      </c>
      <c r="B13" s="182"/>
      <c r="C13" s="181" t="s">
        <v>125</v>
      </c>
      <c r="D13" s="183">
        <v>4780000</v>
      </c>
      <c r="E13" s="183">
        <v>2480000</v>
      </c>
      <c r="F13" s="183">
        <v>0</v>
      </c>
      <c r="G13" s="183">
        <v>0</v>
      </c>
      <c r="H13" s="183">
        <v>0</v>
      </c>
      <c r="I13" s="183">
        <v>2300000</v>
      </c>
    </row>
    <row r="14" s="151" customFormat="1" ht="22.5" customHeight="1" spans="1:9">
      <c r="A14" s="187">
        <v>2080905</v>
      </c>
      <c r="B14" s="182"/>
      <c r="C14" s="181" t="s">
        <v>126</v>
      </c>
      <c r="D14" s="183">
        <v>500000</v>
      </c>
      <c r="E14" s="183">
        <v>0</v>
      </c>
      <c r="F14" s="183">
        <v>0</v>
      </c>
      <c r="G14" s="183">
        <v>0</v>
      </c>
      <c r="H14" s="183">
        <v>0</v>
      </c>
      <c r="I14" s="183">
        <v>500000</v>
      </c>
    </row>
    <row r="15" s="151" customFormat="1" ht="22.5" customHeight="1" spans="1:9">
      <c r="A15" s="152"/>
      <c r="B15" s="161">
        <v>507003</v>
      </c>
      <c r="C15" s="184" t="s">
        <v>115</v>
      </c>
      <c r="D15" s="183">
        <v>16560</v>
      </c>
      <c r="E15" s="183">
        <v>16560</v>
      </c>
      <c r="F15" s="183"/>
      <c r="G15" s="183"/>
      <c r="H15" s="183"/>
      <c r="I15" s="183"/>
    </row>
    <row r="16" s="151" customFormat="1" ht="22.5" customHeight="1" spans="1:9">
      <c r="A16" s="161">
        <v>208</v>
      </c>
      <c r="B16" s="162">
        <v>507003</v>
      </c>
      <c r="C16" s="184" t="s">
        <v>179</v>
      </c>
      <c r="D16" s="183">
        <v>16560</v>
      </c>
      <c r="E16" s="183">
        <v>16560</v>
      </c>
      <c r="F16" s="183"/>
      <c r="G16" s="183"/>
      <c r="H16" s="183"/>
      <c r="I16" s="183"/>
    </row>
    <row r="17" s="151" customFormat="1" ht="22.5" customHeight="1" spans="1:12">
      <c r="A17" s="162">
        <v>20828</v>
      </c>
      <c r="B17" s="184"/>
      <c r="C17" s="184" t="s">
        <v>274</v>
      </c>
      <c r="D17" s="183">
        <v>16560</v>
      </c>
      <c r="E17" s="183">
        <v>16560</v>
      </c>
      <c r="F17" s="183"/>
      <c r="G17" s="183"/>
      <c r="H17" s="183"/>
      <c r="I17" s="183"/>
      <c r="K17" s="150"/>
      <c r="L17" s="150"/>
    </row>
    <row r="18" s="151" customFormat="1" ht="22.5" customHeight="1" spans="1:12">
      <c r="A18" s="163">
        <v>2082850</v>
      </c>
      <c r="B18" s="184"/>
      <c r="C18" s="184" t="s">
        <v>133</v>
      </c>
      <c r="D18" s="183">
        <v>16560</v>
      </c>
      <c r="E18" s="183">
        <v>16560</v>
      </c>
      <c r="F18" s="183"/>
      <c r="G18" s="183"/>
      <c r="H18" s="183"/>
      <c r="I18" s="183"/>
      <c r="J18" s="150"/>
      <c r="L18" s="150"/>
    </row>
    <row r="19" s="151" customFormat="1" ht="22.5" customHeight="1" spans="1:12">
      <c r="A19" s="181"/>
      <c r="B19" s="182"/>
      <c r="C19" s="181"/>
      <c r="D19" s="183"/>
      <c r="E19" s="183"/>
      <c r="F19" s="183"/>
      <c r="G19" s="183"/>
      <c r="H19" s="183"/>
      <c r="I19" s="183"/>
      <c r="K19" s="150"/>
      <c r="L19" s="150"/>
    </row>
    <row r="20" s="151" customFormat="1" ht="22.5" customHeight="1" spans="1:11">
      <c r="A20" s="181"/>
      <c r="B20" s="182"/>
      <c r="C20" s="181"/>
      <c r="D20" s="183"/>
      <c r="E20" s="183"/>
      <c r="F20" s="183"/>
      <c r="G20" s="183"/>
      <c r="H20" s="183"/>
      <c r="I20" s="183"/>
      <c r="J20" s="150"/>
      <c r="K20" s="150"/>
    </row>
    <row r="21" s="151" customFormat="1" ht="22.5" customHeight="1" spans="1:9">
      <c r="A21" s="181"/>
      <c r="B21" s="182"/>
      <c r="C21" s="181"/>
      <c r="D21" s="183"/>
      <c r="E21" s="183"/>
      <c r="F21" s="183"/>
      <c r="G21" s="183"/>
      <c r="H21" s="183"/>
      <c r="I21" s="183"/>
    </row>
    <row r="22" s="151" customFormat="1" ht="22.5" customHeight="1" spans="1:9">
      <c r="A22" s="181"/>
      <c r="B22" s="182"/>
      <c r="C22" s="181"/>
      <c r="D22" s="183"/>
      <c r="E22" s="183"/>
      <c r="F22" s="183"/>
      <c r="G22" s="183"/>
      <c r="H22" s="183"/>
      <c r="I22" s="183"/>
    </row>
    <row r="23" ht="22.5" customHeight="1" spans="1:9">
      <c r="A23" s="129"/>
      <c r="B23" s="129"/>
      <c r="C23" s="129"/>
      <c r="D23" s="129"/>
      <c r="E23" s="129"/>
      <c r="F23" s="129"/>
      <c r="G23" s="129"/>
      <c r="H23" s="129"/>
      <c r="I23" s="129"/>
    </row>
    <row r="24" ht="22.5" customHeight="1" spans="1:9">
      <c r="A24" s="129"/>
      <c r="B24" s="129"/>
      <c r="C24" s="129"/>
      <c r="D24" s="129"/>
      <c r="E24" s="129"/>
      <c r="F24" s="129"/>
      <c r="G24" s="129"/>
      <c r="H24" s="129"/>
      <c r="I24" s="129"/>
    </row>
    <row r="25" ht="22.5" customHeight="1" spans="1:9">
      <c r="A25" s="129"/>
      <c r="B25" s="129"/>
      <c r="C25" s="129"/>
      <c r="D25" s="129"/>
      <c r="E25" s="129"/>
      <c r="F25" s="129"/>
      <c r="G25" s="129"/>
      <c r="H25" s="129"/>
      <c r="I25" s="129"/>
    </row>
    <row r="26" ht="22.5" customHeight="1" spans="1:9">
      <c r="A26" s="129"/>
      <c r="B26" s="129"/>
      <c r="C26" s="129"/>
      <c r="D26" s="129"/>
      <c r="E26" s="129"/>
      <c r="F26" s="129"/>
      <c r="G26" s="129"/>
      <c r="H26" s="129"/>
      <c r="I26" s="129"/>
    </row>
    <row r="27" ht="22.5" customHeight="1" spans="1:9">
      <c r="A27" s="129"/>
      <c r="B27" s="129"/>
      <c r="C27" s="129"/>
      <c r="D27" s="129"/>
      <c r="E27" s="129"/>
      <c r="F27" s="129"/>
      <c r="G27" s="129"/>
      <c r="H27" s="129"/>
      <c r="I27" s="129"/>
    </row>
    <row r="28" ht="22.5" customHeight="1" spans="1:9">
      <c r="A28" s="129"/>
      <c r="B28" s="129"/>
      <c r="C28" s="129"/>
      <c r="D28" s="129"/>
      <c r="E28" s="129"/>
      <c r="F28" s="129"/>
      <c r="G28" s="129"/>
      <c r="H28" s="129"/>
      <c r="I28" s="129"/>
    </row>
    <row r="29" ht="22.5" customHeight="1" spans="1:9">
      <c r="A29" s="129"/>
      <c r="B29" s="129"/>
      <c r="C29" s="129"/>
      <c r="D29" s="129"/>
      <c r="E29" s="129"/>
      <c r="F29" s="129"/>
      <c r="G29" s="129"/>
      <c r="H29" s="129"/>
      <c r="I29" s="129"/>
    </row>
    <row r="30" ht="22.5" customHeight="1" spans="1:9">
      <c r="A30" s="129"/>
      <c r="B30" s="129"/>
      <c r="C30" s="129"/>
      <c r="D30" s="129"/>
      <c r="E30" s="129"/>
      <c r="F30" s="129"/>
      <c r="G30" s="129"/>
      <c r="H30" s="129"/>
      <c r="I30" s="129"/>
    </row>
    <row r="31" ht="22.5" customHeight="1" spans="1:9">
      <c r="A31" s="129"/>
      <c r="B31" s="129"/>
      <c r="C31" s="129"/>
      <c r="D31" s="129"/>
      <c r="E31" s="129"/>
      <c r="F31" s="129"/>
      <c r="G31" s="129"/>
      <c r="H31" s="129"/>
      <c r="I31" s="129"/>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L11" sqref="L11"/>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O1"/>
      <c r="P1" s="130" t="s">
        <v>390</v>
      </c>
      <c r="Q1" s="129"/>
      <c r="R1" s="129"/>
    </row>
    <row r="2" ht="23.25" customHeight="1" spans="1:18">
      <c r="A2" s="116" t="s">
        <v>391</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90</v>
      </c>
      <c r="Q3" s="129"/>
      <c r="R3" s="129"/>
    </row>
    <row r="4" ht="25.5" customHeight="1" spans="1:18">
      <c r="A4" s="119" t="s">
        <v>118</v>
      </c>
      <c r="B4" s="119" t="s">
        <v>91</v>
      </c>
      <c r="C4" s="120" t="s">
        <v>119</v>
      </c>
      <c r="D4" s="121" t="s">
        <v>120</v>
      </c>
      <c r="E4" s="122" t="s">
        <v>366</v>
      </c>
      <c r="F4" s="123" t="s">
        <v>367</v>
      </c>
      <c r="G4" s="122" t="s">
        <v>368</v>
      </c>
      <c r="H4" s="122" t="s">
        <v>369</v>
      </c>
      <c r="I4" s="125" t="s">
        <v>370</v>
      </c>
      <c r="J4" s="125" t="s">
        <v>371</v>
      </c>
      <c r="K4" s="125" t="s">
        <v>175</v>
      </c>
      <c r="L4" s="125" t="s">
        <v>372</v>
      </c>
      <c r="M4" s="125" t="s">
        <v>168</v>
      </c>
      <c r="N4" s="125" t="s">
        <v>176</v>
      </c>
      <c r="O4" s="125" t="s">
        <v>171</v>
      </c>
      <c r="P4" s="119" t="s">
        <v>177</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c r="C7" s="128"/>
      <c r="D7" s="127" t="s">
        <v>281</v>
      </c>
      <c r="E7" s="127" t="s">
        <v>281</v>
      </c>
      <c r="F7" s="127" t="s">
        <v>281</v>
      </c>
      <c r="G7" s="127" t="s">
        <v>281</v>
      </c>
      <c r="H7" s="127" t="s">
        <v>281</v>
      </c>
      <c r="I7" s="127" t="s">
        <v>281</v>
      </c>
      <c r="J7" s="127" t="s">
        <v>281</v>
      </c>
      <c r="K7" s="127" t="s">
        <v>281</v>
      </c>
      <c r="L7" s="127" t="s">
        <v>281</v>
      </c>
      <c r="M7" s="127" t="s">
        <v>281</v>
      </c>
      <c r="N7" s="127" t="s">
        <v>281</v>
      </c>
      <c r="O7" s="127" t="s">
        <v>281</v>
      </c>
      <c r="P7" s="127" t="s">
        <v>281</v>
      </c>
      <c r="Q7" s="129"/>
      <c r="R7" s="129"/>
    </row>
    <row r="8" customFormat="1" ht="27.75" customHeight="1" spans="1:6">
      <c r="A8" s="81"/>
      <c r="B8" s="81"/>
      <c r="C8" s="81"/>
      <c r="D8" s="81"/>
      <c r="E8" s="81"/>
      <c r="F8" s="81"/>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E7" sqref="E7:P7"/>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O1"/>
      <c r="P1" s="130" t="s">
        <v>392</v>
      </c>
      <c r="Q1" s="129"/>
      <c r="R1" s="129"/>
    </row>
    <row r="2" ht="23.25" customHeight="1" spans="1:18">
      <c r="A2" s="116" t="s">
        <v>393</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394</v>
      </c>
      <c r="Q3" s="129"/>
      <c r="R3" s="129"/>
    </row>
    <row r="4" ht="25.5" customHeight="1" spans="1:18">
      <c r="A4" s="119" t="s">
        <v>118</v>
      </c>
      <c r="B4" s="119" t="s">
        <v>91</v>
      </c>
      <c r="C4" s="120" t="s">
        <v>119</v>
      </c>
      <c r="D4" s="121" t="s">
        <v>120</v>
      </c>
      <c r="E4" s="122" t="s">
        <v>366</v>
      </c>
      <c r="F4" s="123" t="s">
        <v>367</v>
      </c>
      <c r="G4" s="122" t="s">
        <v>368</v>
      </c>
      <c r="H4" s="122" t="s">
        <v>369</v>
      </c>
      <c r="I4" s="125" t="s">
        <v>370</v>
      </c>
      <c r="J4" s="125" t="s">
        <v>371</v>
      </c>
      <c r="K4" s="125" t="s">
        <v>175</v>
      </c>
      <c r="L4" s="125" t="s">
        <v>372</v>
      </c>
      <c r="M4" s="125" t="s">
        <v>168</v>
      </c>
      <c r="N4" s="125" t="s">
        <v>176</v>
      </c>
      <c r="O4" s="125" t="s">
        <v>171</v>
      </c>
      <c r="P4" s="119" t="s">
        <v>177</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c r="C7" s="128"/>
      <c r="D7" s="127" t="s">
        <v>281</v>
      </c>
      <c r="E7" s="127" t="s">
        <v>281</v>
      </c>
      <c r="F7" s="127" t="s">
        <v>281</v>
      </c>
      <c r="G7" s="127" t="s">
        <v>281</v>
      </c>
      <c r="H7" s="127" t="s">
        <v>281</v>
      </c>
      <c r="I7" s="127" t="s">
        <v>281</v>
      </c>
      <c r="J7" s="127" t="s">
        <v>281</v>
      </c>
      <c r="K7" s="127" t="s">
        <v>281</v>
      </c>
      <c r="L7" s="127" t="s">
        <v>281</v>
      </c>
      <c r="M7" s="127" t="s">
        <v>281</v>
      </c>
      <c r="N7" s="127" t="s">
        <v>281</v>
      </c>
      <c r="O7" s="127" t="s">
        <v>281</v>
      </c>
      <c r="P7" s="127" t="s">
        <v>281</v>
      </c>
      <c r="Q7" s="171"/>
      <c r="R7" s="129"/>
    </row>
    <row r="8" customFormat="1" ht="27.75" customHeight="1" spans="1:6">
      <c r="A8" s="81"/>
      <c r="B8" s="81"/>
      <c r="C8" s="81"/>
      <c r="D8" s="81"/>
      <c r="E8" s="81"/>
      <c r="F8" s="81"/>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A6" workbookViewId="0">
      <selection activeCell="Q20" sqref="Q20"/>
    </sheetView>
  </sheetViews>
  <sheetFormatPr defaultColWidth="9.33333333333333" defaultRowHeight="10.8"/>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 min="18" max="18" width="12"/>
  </cols>
  <sheetData>
    <row r="1" ht="20.25" customHeight="1" spans="23:23">
      <c r="W1" t="s">
        <v>395</v>
      </c>
    </row>
    <row r="2" ht="32.25" customHeight="1" spans="1:23">
      <c r="A2" s="134" t="s">
        <v>396</v>
      </c>
      <c r="B2" s="134"/>
      <c r="C2" s="134"/>
      <c r="D2" s="134"/>
      <c r="E2" s="134"/>
      <c r="F2" s="134"/>
      <c r="G2" s="134"/>
      <c r="H2" s="134"/>
      <c r="I2" s="134"/>
      <c r="J2" s="134"/>
      <c r="K2" s="134"/>
      <c r="L2" s="134"/>
      <c r="M2" s="134"/>
      <c r="N2" s="134"/>
      <c r="O2" s="134"/>
      <c r="P2" s="134"/>
      <c r="Q2" s="134"/>
      <c r="R2" s="134"/>
      <c r="S2" s="134"/>
      <c r="T2" s="134"/>
      <c r="U2" s="134"/>
      <c r="V2" s="134"/>
      <c r="W2" s="134"/>
    </row>
    <row r="3" ht="11.25" customHeight="1"/>
    <row r="4" ht="11.25" customHeight="1"/>
    <row r="5" ht="29.25" customHeight="1" spans="1:23">
      <c r="A5" s="135" t="s">
        <v>118</v>
      </c>
      <c r="B5" s="136"/>
      <c r="C5" s="136"/>
      <c r="D5" s="137"/>
      <c r="E5" s="138" t="s">
        <v>397</v>
      </c>
      <c r="F5" s="135" t="s">
        <v>160</v>
      </c>
      <c r="G5" s="136"/>
      <c r="H5" s="136"/>
      <c r="I5" s="137"/>
      <c r="J5" s="143" t="s">
        <v>161</v>
      </c>
      <c r="K5" s="144"/>
      <c r="L5" s="144"/>
      <c r="M5" s="144"/>
      <c r="N5" s="144"/>
      <c r="O5" s="144"/>
      <c r="P5" s="144"/>
      <c r="Q5" s="144"/>
      <c r="R5" s="144"/>
      <c r="S5" s="146"/>
      <c r="T5" s="147" t="s">
        <v>162</v>
      </c>
      <c r="U5" s="147" t="s">
        <v>163</v>
      </c>
      <c r="V5" s="147" t="s">
        <v>164</v>
      </c>
      <c r="W5" s="138" t="s">
        <v>165</v>
      </c>
    </row>
    <row r="6" ht="54.75" customHeight="1" spans="1:23">
      <c r="A6" s="139" t="s">
        <v>398</v>
      </c>
      <c r="B6" s="139" t="s">
        <v>399</v>
      </c>
      <c r="C6" s="139" t="s">
        <v>400</v>
      </c>
      <c r="D6" s="139" t="s">
        <v>401</v>
      </c>
      <c r="E6" s="140"/>
      <c r="F6" s="139" t="s">
        <v>107</v>
      </c>
      <c r="G6" s="141" t="s">
        <v>166</v>
      </c>
      <c r="H6" s="141" t="s">
        <v>167</v>
      </c>
      <c r="I6" s="141" t="s">
        <v>168</v>
      </c>
      <c r="J6" s="139" t="s">
        <v>107</v>
      </c>
      <c r="K6" s="145" t="s">
        <v>385</v>
      </c>
      <c r="L6" s="145" t="s">
        <v>168</v>
      </c>
      <c r="M6" s="145" t="s">
        <v>171</v>
      </c>
      <c r="N6" s="145" t="s">
        <v>172</v>
      </c>
      <c r="O6" s="145" t="s">
        <v>173</v>
      </c>
      <c r="P6" s="145" t="s">
        <v>174</v>
      </c>
      <c r="Q6" s="145" t="s">
        <v>175</v>
      </c>
      <c r="R6" s="145" t="s">
        <v>176</v>
      </c>
      <c r="S6" s="148" t="s">
        <v>177</v>
      </c>
      <c r="T6" s="149"/>
      <c r="U6" s="149"/>
      <c r="V6" s="149"/>
      <c r="W6" s="140"/>
    </row>
    <row r="7" ht="16.5" customHeight="1" spans="1:23">
      <c r="A7" s="139" t="s">
        <v>402</v>
      </c>
      <c r="B7" s="139" t="s">
        <v>402</v>
      </c>
      <c r="C7" s="139" t="s">
        <v>402</v>
      </c>
      <c r="D7" s="139" t="s">
        <v>402</v>
      </c>
      <c r="E7" s="139" t="s">
        <v>402</v>
      </c>
      <c r="F7" s="139">
        <v>1</v>
      </c>
      <c r="G7" s="139">
        <v>2</v>
      </c>
      <c r="H7" s="139">
        <v>3</v>
      </c>
      <c r="I7" s="139">
        <v>4</v>
      </c>
      <c r="J7" s="139">
        <v>5</v>
      </c>
      <c r="K7" s="139">
        <v>6</v>
      </c>
      <c r="L7" s="139">
        <v>7</v>
      </c>
      <c r="M7" s="139">
        <v>8</v>
      </c>
      <c r="N7" s="139">
        <v>9</v>
      </c>
      <c r="O7" s="139">
        <v>10</v>
      </c>
      <c r="P7" s="139">
        <v>11</v>
      </c>
      <c r="Q7" s="139">
        <v>12</v>
      </c>
      <c r="R7" s="139">
        <v>13</v>
      </c>
      <c r="S7" s="139">
        <v>14</v>
      </c>
      <c r="T7" s="139">
        <v>15</v>
      </c>
      <c r="U7" s="139">
        <v>16</v>
      </c>
      <c r="V7" s="139">
        <v>17</v>
      </c>
      <c r="W7" s="139">
        <v>18</v>
      </c>
    </row>
    <row r="8" s="133" customFormat="1" ht="18.75" customHeight="1" spans="1:23">
      <c r="A8" s="142"/>
      <c r="B8" s="142"/>
      <c r="C8" s="142"/>
      <c r="D8" s="142" t="s">
        <v>107</v>
      </c>
      <c r="E8" s="142"/>
      <c r="F8" s="167">
        <f>SUM(F9:F31)</f>
        <v>3034233</v>
      </c>
      <c r="G8" s="167">
        <f t="shared" ref="G8:L8" si="0">SUM(G9:G31)</f>
        <v>2607565</v>
      </c>
      <c r="H8" s="167">
        <f t="shared" si="0"/>
        <v>410108</v>
      </c>
      <c r="I8" s="167">
        <f t="shared" si="0"/>
        <v>16560</v>
      </c>
      <c r="J8" s="167">
        <f t="shared" si="0"/>
        <v>7890000</v>
      </c>
      <c r="K8" s="167">
        <f t="shared" si="0"/>
        <v>600000</v>
      </c>
      <c r="L8" s="167">
        <f t="shared" si="0"/>
        <v>7290000</v>
      </c>
      <c r="M8" s="167"/>
      <c r="N8" s="167"/>
      <c r="O8" s="167"/>
      <c r="P8" s="167"/>
      <c r="Q8" s="167"/>
      <c r="R8" s="167"/>
      <c r="S8" s="167"/>
      <c r="T8" s="167"/>
      <c r="U8" s="167"/>
      <c r="V8" s="167"/>
      <c r="W8" s="167"/>
    </row>
    <row r="9" s="166" customFormat="1" ht="18.75" customHeight="1" spans="1:23">
      <c r="A9" s="168">
        <v>208</v>
      </c>
      <c r="B9" s="168">
        <v>8</v>
      </c>
      <c r="C9" s="168">
        <v>99</v>
      </c>
      <c r="D9" s="168" t="s">
        <v>403</v>
      </c>
      <c r="E9" s="168" t="s">
        <v>170</v>
      </c>
      <c r="F9" s="169"/>
      <c r="G9" s="169"/>
      <c r="H9" s="169"/>
      <c r="I9" s="169"/>
      <c r="J9" s="169">
        <v>2010000</v>
      </c>
      <c r="K9" s="169"/>
      <c r="L9" s="169">
        <v>2010000</v>
      </c>
      <c r="M9" s="167"/>
      <c r="N9" s="167"/>
      <c r="O9" s="167"/>
      <c r="P9" s="167"/>
      <c r="Q9" s="167"/>
      <c r="R9" s="167"/>
      <c r="S9" s="167"/>
      <c r="T9" s="167"/>
      <c r="U9" s="167"/>
      <c r="V9" s="167"/>
      <c r="W9" s="167"/>
    </row>
    <row r="10" s="166" customFormat="1" ht="18.75" customHeight="1" spans="1:23">
      <c r="A10" s="168">
        <v>208</v>
      </c>
      <c r="B10" s="168">
        <v>9</v>
      </c>
      <c r="C10" s="168">
        <v>1</v>
      </c>
      <c r="D10" s="168" t="s">
        <v>404</v>
      </c>
      <c r="E10" s="168" t="s">
        <v>170</v>
      </c>
      <c r="F10" s="169"/>
      <c r="G10" s="169"/>
      <c r="H10" s="169"/>
      <c r="I10" s="169"/>
      <c r="J10" s="169">
        <v>4780000</v>
      </c>
      <c r="K10" s="169"/>
      <c r="L10" s="169">
        <v>4780000</v>
      </c>
      <c r="M10" s="167"/>
      <c r="N10" s="167"/>
      <c r="O10" s="167"/>
      <c r="P10" s="167"/>
      <c r="Q10" s="167"/>
      <c r="R10" s="167"/>
      <c r="S10" s="167"/>
      <c r="T10" s="167"/>
      <c r="U10" s="167"/>
      <c r="V10" s="167"/>
      <c r="W10" s="167"/>
    </row>
    <row r="11" s="166" customFormat="1" ht="18.75" customHeight="1" spans="1:23">
      <c r="A11" s="168">
        <v>208</v>
      </c>
      <c r="B11" s="168">
        <v>9</v>
      </c>
      <c r="C11" s="168">
        <v>5</v>
      </c>
      <c r="D11" s="168" t="s">
        <v>405</v>
      </c>
      <c r="E11" s="168" t="s">
        <v>170</v>
      </c>
      <c r="F11" s="169"/>
      <c r="G11" s="169"/>
      <c r="H11" s="169"/>
      <c r="I11" s="169"/>
      <c r="J11" s="169">
        <v>500000</v>
      </c>
      <c r="K11" s="169"/>
      <c r="L11" s="169">
        <v>500000</v>
      </c>
      <c r="M11" s="167"/>
      <c r="N11" s="167"/>
      <c r="O11" s="167"/>
      <c r="P11" s="167"/>
      <c r="Q11" s="167"/>
      <c r="R11" s="167"/>
      <c r="S11" s="167"/>
      <c r="T11" s="167"/>
      <c r="U11" s="167"/>
      <c r="V11" s="167"/>
      <c r="W11" s="167"/>
    </row>
    <row r="12" s="166" customFormat="1" ht="18.75" customHeight="1" spans="1:23">
      <c r="A12" s="168">
        <v>208</v>
      </c>
      <c r="B12" s="168">
        <v>28</v>
      </c>
      <c r="C12" s="168">
        <v>1</v>
      </c>
      <c r="D12" s="168" t="s">
        <v>406</v>
      </c>
      <c r="E12" s="168" t="s">
        <v>200</v>
      </c>
      <c r="F12" s="169">
        <v>1177836</v>
      </c>
      <c r="G12" s="169">
        <v>1177836</v>
      </c>
      <c r="H12" s="169"/>
      <c r="I12" s="169"/>
      <c r="J12" s="169"/>
      <c r="K12" s="169"/>
      <c r="L12" s="169"/>
      <c r="M12" s="167"/>
      <c r="N12" s="167"/>
      <c r="O12" s="167"/>
      <c r="P12" s="167"/>
      <c r="Q12" s="167"/>
      <c r="R12" s="167"/>
      <c r="S12" s="167"/>
      <c r="T12" s="167"/>
      <c r="U12" s="167"/>
      <c r="V12" s="167"/>
      <c r="W12" s="167"/>
    </row>
    <row r="13" s="166" customFormat="1" ht="18.75" customHeight="1" spans="1:23">
      <c r="A13" s="168">
        <v>208</v>
      </c>
      <c r="B13" s="168">
        <v>28</v>
      </c>
      <c r="C13" s="168">
        <v>1</v>
      </c>
      <c r="D13" s="168" t="s">
        <v>406</v>
      </c>
      <c r="E13" s="168" t="s">
        <v>201</v>
      </c>
      <c r="F13" s="169">
        <v>390105</v>
      </c>
      <c r="G13" s="169">
        <v>390105</v>
      </c>
      <c r="H13" s="169"/>
      <c r="I13" s="169"/>
      <c r="J13" s="169"/>
      <c r="K13" s="169"/>
      <c r="L13" s="169"/>
      <c r="M13" s="167"/>
      <c r="N13" s="167"/>
      <c r="O13" s="167"/>
      <c r="P13" s="167"/>
      <c r="Q13" s="167"/>
      <c r="R13" s="167"/>
      <c r="S13" s="167"/>
      <c r="T13" s="167"/>
      <c r="U13" s="167"/>
      <c r="V13" s="167"/>
      <c r="W13" s="167"/>
    </row>
    <row r="14" s="166" customFormat="1" ht="18.75" customHeight="1" spans="1:23">
      <c r="A14" s="168">
        <v>208</v>
      </c>
      <c r="B14" s="168">
        <v>28</v>
      </c>
      <c r="C14" s="168">
        <v>1</v>
      </c>
      <c r="D14" s="168" t="s">
        <v>406</v>
      </c>
      <c r="E14" s="168" t="s">
        <v>167</v>
      </c>
      <c r="F14" s="169">
        <v>282638</v>
      </c>
      <c r="G14" s="169"/>
      <c r="H14" s="169">
        <v>282638</v>
      </c>
      <c r="I14" s="169"/>
      <c r="J14" s="169"/>
      <c r="K14" s="169"/>
      <c r="L14" s="169"/>
      <c r="M14" s="167"/>
      <c r="N14" s="167"/>
      <c r="O14" s="167"/>
      <c r="P14" s="167"/>
      <c r="Q14" s="167"/>
      <c r="R14" s="167"/>
      <c r="S14" s="167"/>
      <c r="T14" s="167"/>
      <c r="U14" s="167"/>
      <c r="V14" s="167"/>
      <c r="W14" s="167"/>
    </row>
    <row r="15" s="166" customFormat="1" ht="18.75" customHeight="1" spans="1:23">
      <c r="A15" s="168">
        <v>208</v>
      </c>
      <c r="B15" s="168">
        <v>28</v>
      </c>
      <c r="C15" s="168">
        <v>1</v>
      </c>
      <c r="D15" s="168" t="s">
        <v>406</v>
      </c>
      <c r="E15" s="168" t="s">
        <v>202</v>
      </c>
      <c r="F15" s="169">
        <v>141002</v>
      </c>
      <c r="G15" s="169">
        <v>141002</v>
      </c>
      <c r="H15" s="169"/>
      <c r="I15" s="169"/>
      <c r="J15" s="169"/>
      <c r="K15" s="169"/>
      <c r="L15" s="169"/>
      <c r="M15" s="167"/>
      <c r="N15" s="167"/>
      <c r="O15" s="167"/>
      <c r="P15" s="167"/>
      <c r="Q15" s="167"/>
      <c r="R15" s="167"/>
      <c r="S15" s="167"/>
      <c r="T15" s="167"/>
      <c r="U15" s="167"/>
      <c r="V15" s="167"/>
      <c r="W15" s="167"/>
    </row>
    <row r="16" s="166" customFormat="1" ht="18.75" customHeight="1" spans="1:23">
      <c r="A16" s="168">
        <v>208</v>
      </c>
      <c r="B16" s="168">
        <v>28</v>
      </c>
      <c r="C16" s="168">
        <v>1</v>
      </c>
      <c r="D16" s="168" t="s">
        <v>406</v>
      </c>
      <c r="E16" s="168" t="s">
        <v>203</v>
      </c>
      <c r="F16" s="169">
        <v>31077</v>
      </c>
      <c r="G16" s="169">
        <v>31077</v>
      </c>
      <c r="H16" s="169"/>
      <c r="I16" s="169"/>
      <c r="J16" s="169"/>
      <c r="K16" s="169"/>
      <c r="L16" s="169"/>
      <c r="M16" s="167"/>
      <c r="N16" s="167"/>
      <c r="O16" s="167"/>
      <c r="P16" s="167"/>
      <c r="Q16" s="167"/>
      <c r="R16" s="167"/>
      <c r="S16" s="167"/>
      <c r="T16" s="167"/>
      <c r="U16" s="167"/>
      <c r="V16" s="167"/>
      <c r="W16" s="167"/>
    </row>
    <row r="17" s="166" customFormat="1" ht="18.75" customHeight="1" spans="1:23">
      <c r="A17" s="168">
        <v>208</v>
      </c>
      <c r="B17" s="168">
        <v>28</v>
      </c>
      <c r="C17" s="168">
        <v>50</v>
      </c>
      <c r="D17" s="168" t="s">
        <v>406</v>
      </c>
      <c r="E17" s="168" t="s">
        <v>169</v>
      </c>
      <c r="F17" s="169"/>
      <c r="G17" s="169"/>
      <c r="H17" s="169"/>
      <c r="I17" s="169"/>
      <c r="J17" s="169">
        <v>500000</v>
      </c>
      <c r="K17" s="169">
        <v>500000</v>
      </c>
      <c r="L17" s="169"/>
      <c r="M17" s="167"/>
      <c r="N17" s="167"/>
      <c r="O17" s="167"/>
      <c r="P17" s="167"/>
      <c r="Q17" s="167"/>
      <c r="R17" s="167"/>
      <c r="S17" s="167"/>
      <c r="T17" s="167"/>
      <c r="U17" s="167"/>
      <c r="V17" s="167"/>
      <c r="W17" s="167"/>
    </row>
    <row r="18" s="166" customFormat="1" ht="18.75" customHeight="1" spans="1:23">
      <c r="A18" s="168">
        <v>208</v>
      </c>
      <c r="B18" s="168">
        <v>28</v>
      </c>
      <c r="C18" s="168">
        <v>99</v>
      </c>
      <c r="D18" s="168" t="s">
        <v>407</v>
      </c>
      <c r="E18" s="168" t="s">
        <v>169</v>
      </c>
      <c r="F18" s="169"/>
      <c r="G18" s="169"/>
      <c r="H18" s="169"/>
      <c r="I18" s="169"/>
      <c r="J18" s="169">
        <v>100000</v>
      </c>
      <c r="K18" s="169">
        <v>100000</v>
      </c>
      <c r="L18" s="169"/>
      <c r="M18" s="167"/>
      <c r="N18" s="167"/>
      <c r="O18" s="167"/>
      <c r="P18" s="167"/>
      <c r="Q18" s="167"/>
      <c r="R18" s="167"/>
      <c r="S18" s="167"/>
      <c r="T18" s="167"/>
      <c r="U18" s="167"/>
      <c r="V18" s="167"/>
      <c r="W18" s="167"/>
    </row>
    <row r="19" s="166" customFormat="1" ht="18.75" customHeight="1" spans="1:23">
      <c r="A19" s="168">
        <v>208</v>
      </c>
      <c r="B19" s="168">
        <v>28</v>
      </c>
      <c r="C19" s="168">
        <v>50</v>
      </c>
      <c r="D19" s="168" t="s">
        <v>408</v>
      </c>
      <c r="E19" s="168" t="s">
        <v>200</v>
      </c>
      <c r="F19" s="169">
        <v>353400</v>
      </c>
      <c r="G19" s="169">
        <v>353400</v>
      </c>
      <c r="H19" s="169"/>
      <c r="I19" s="170"/>
      <c r="J19" s="170"/>
      <c r="K19" s="170"/>
      <c r="L19" s="170"/>
      <c r="M19" s="167"/>
      <c r="N19" s="167"/>
      <c r="O19" s="167"/>
      <c r="P19" s="167"/>
      <c r="Q19" s="167"/>
      <c r="R19" s="167"/>
      <c r="S19" s="167"/>
      <c r="T19" s="167"/>
      <c r="U19" s="167"/>
      <c r="V19" s="167"/>
      <c r="W19" s="167"/>
    </row>
    <row r="20" s="166" customFormat="1" ht="18.75" customHeight="1" spans="1:23">
      <c r="A20" s="168">
        <v>208</v>
      </c>
      <c r="B20" s="168">
        <v>28</v>
      </c>
      <c r="C20" s="168">
        <v>50</v>
      </c>
      <c r="D20" s="168" t="s">
        <v>408</v>
      </c>
      <c r="E20" s="168" t="s">
        <v>202</v>
      </c>
      <c r="F20" s="169">
        <v>42408</v>
      </c>
      <c r="G20" s="169">
        <v>42408</v>
      </c>
      <c r="H20" s="169"/>
      <c r="I20" s="170"/>
      <c r="J20" s="170"/>
      <c r="K20" s="170"/>
      <c r="L20" s="170"/>
      <c r="M20" s="167"/>
      <c r="N20" s="167"/>
      <c r="O20" s="167"/>
      <c r="P20" s="167"/>
      <c r="Q20" s="167"/>
      <c r="R20" s="167"/>
      <c r="S20" s="167"/>
      <c r="T20" s="167"/>
      <c r="U20" s="167"/>
      <c r="V20" s="167"/>
      <c r="W20" s="167"/>
    </row>
    <row r="21" s="166" customFormat="1" ht="18.75" customHeight="1" spans="1:23">
      <c r="A21" s="168">
        <v>208</v>
      </c>
      <c r="B21" s="168">
        <v>28</v>
      </c>
      <c r="C21" s="168">
        <v>50</v>
      </c>
      <c r="D21" s="168" t="s">
        <v>408</v>
      </c>
      <c r="E21" s="168" t="s">
        <v>203</v>
      </c>
      <c r="F21" s="169">
        <v>9762</v>
      </c>
      <c r="G21" s="169">
        <v>9762</v>
      </c>
      <c r="H21" s="169"/>
      <c r="I21" s="170"/>
      <c r="J21" s="170"/>
      <c r="K21" s="170"/>
      <c r="L21" s="170"/>
      <c r="M21" s="167"/>
      <c r="N21" s="167"/>
      <c r="O21" s="167"/>
      <c r="P21" s="167"/>
      <c r="Q21" s="167"/>
      <c r="R21" s="167"/>
      <c r="S21" s="167"/>
      <c r="T21" s="167"/>
      <c r="U21" s="167"/>
      <c r="V21" s="167"/>
      <c r="W21" s="167"/>
    </row>
    <row r="22" s="166" customFormat="1" ht="18.75" customHeight="1" spans="1:23">
      <c r="A22" s="168">
        <v>208</v>
      </c>
      <c r="B22" s="168">
        <v>28</v>
      </c>
      <c r="C22" s="168">
        <v>50</v>
      </c>
      <c r="D22" s="168" t="s">
        <v>408</v>
      </c>
      <c r="E22" s="168" t="s">
        <v>201</v>
      </c>
      <c r="F22" s="169">
        <v>128173</v>
      </c>
      <c r="G22" s="169">
        <v>128173</v>
      </c>
      <c r="H22" s="169"/>
      <c r="I22" s="170"/>
      <c r="J22" s="170"/>
      <c r="K22" s="170"/>
      <c r="L22" s="170"/>
      <c r="M22" s="167"/>
      <c r="N22" s="167"/>
      <c r="O22" s="167"/>
      <c r="P22" s="167"/>
      <c r="Q22" s="167"/>
      <c r="R22" s="167"/>
      <c r="S22" s="167"/>
      <c r="T22" s="167"/>
      <c r="U22" s="167"/>
      <c r="V22" s="167"/>
      <c r="W22" s="167"/>
    </row>
    <row r="23" s="166" customFormat="1" ht="18.75" customHeight="1" spans="1:23">
      <c r="A23" s="168">
        <v>208</v>
      </c>
      <c r="B23" s="168">
        <v>28</v>
      </c>
      <c r="C23" s="168">
        <v>50</v>
      </c>
      <c r="D23" s="168" t="s">
        <v>408</v>
      </c>
      <c r="E23" s="168" t="s">
        <v>167</v>
      </c>
      <c r="F23" s="169">
        <v>58754</v>
      </c>
      <c r="G23" s="169"/>
      <c r="H23" s="169">
        <v>58754</v>
      </c>
      <c r="I23" s="170"/>
      <c r="J23" s="170"/>
      <c r="K23" s="170"/>
      <c r="L23" s="170"/>
      <c r="M23" s="167"/>
      <c r="N23" s="167"/>
      <c r="O23" s="167"/>
      <c r="P23" s="167"/>
      <c r="Q23" s="167"/>
      <c r="R23" s="167"/>
      <c r="S23" s="167"/>
      <c r="T23" s="167"/>
      <c r="U23" s="167"/>
      <c r="V23" s="167"/>
      <c r="W23" s="167"/>
    </row>
    <row r="24" s="166" customFormat="1" ht="18.75" customHeight="1" spans="1:23">
      <c r="A24" s="168">
        <v>208</v>
      </c>
      <c r="B24" s="168">
        <v>28</v>
      </c>
      <c r="C24" s="168">
        <v>50</v>
      </c>
      <c r="D24" s="168" t="s">
        <v>409</v>
      </c>
      <c r="E24" s="168" t="s">
        <v>202</v>
      </c>
      <c r="F24" s="169">
        <v>26775</v>
      </c>
      <c r="G24" s="169">
        <v>26775</v>
      </c>
      <c r="H24" s="169">
        <v>0</v>
      </c>
      <c r="I24" s="169">
        <v>0</v>
      </c>
      <c r="J24" s="170"/>
      <c r="K24" s="170"/>
      <c r="L24" s="170"/>
      <c r="M24" s="167"/>
      <c r="N24" s="167"/>
      <c r="O24" s="167"/>
      <c r="P24" s="167"/>
      <c r="Q24" s="167"/>
      <c r="R24" s="167"/>
      <c r="S24" s="167"/>
      <c r="T24" s="167"/>
      <c r="U24" s="167"/>
      <c r="V24" s="167"/>
      <c r="W24" s="167"/>
    </row>
    <row r="25" s="166" customFormat="1" ht="18.75" customHeight="1" spans="1:23">
      <c r="A25" s="168">
        <v>208</v>
      </c>
      <c r="B25" s="168">
        <v>28</v>
      </c>
      <c r="C25" s="168">
        <v>50</v>
      </c>
      <c r="D25" s="168" t="s">
        <v>409</v>
      </c>
      <c r="E25" s="168" t="s">
        <v>168</v>
      </c>
      <c r="F25" s="169">
        <v>16560</v>
      </c>
      <c r="G25" s="169">
        <v>0</v>
      </c>
      <c r="H25" s="169">
        <v>0</v>
      </c>
      <c r="I25" s="169">
        <v>16560</v>
      </c>
      <c r="J25" s="170"/>
      <c r="K25" s="170"/>
      <c r="L25" s="170"/>
      <c r="M25" s="167"/>
      <c r="N25" s="167"/>
      <c r="O25" s="167"/>
      <c r="P25" s="167"/>
      <c r="Q25" s="167"/>
      <c r="R25" s="167"/>
      <c r="S25" s="167"/>
      <c r="T25" s="167"/>
      <c r="U25" s="167"/>
      <c r="V25" s="167"/>
      <c r="W25" s="167"/>
    </row>
    <row r="26" s="166" customFormat="1" ht="18.75" customHeight="1" spans="1:23">
      <c r="A26" s="168">
        <v>208</v>
      </c>
      <c r="B26" s="168">
        <v>28</v>
      </c>
      <c r="C26" s="168">
        <v>50</v>
      </c>
      <c r="D26" s="168" t="s">
        <v>409</v>
      </c>
      <c r="E26" s="168" t="s">
        <v>200</v>
      </c>
      <c r="F26" s="169">
        <v>223128</v>
      </c>
      <c r="G26" s="169">
        <v>223128</v>
      </c>
      <c r="H26" s="169">
        <v>0</v>
      </c>
      <c r="I26" s="169">
        <v>0</v>
      </c>
      <c r="J26" s="170"/>
      <c r="K26" s="170"/>
      <c r="L26" s="170"/>
      <c r="M26" s="167"/>
      <c r="N26" s="167"/>
      <c r="O26" s="167"/>
      <c r="P26" s="167"/>
      <c r="Q26" s="167"/>
      <c r="R26" s="167"/>
      <c r="S26" s="167"/>
      <c r="T26" s="167"/>
      <c r="U26" s="167"/>
      <c r="V26" s="167"/>
      <c r="W26" s="167"/>
    </row>
    <row r="27" s="166" customFormat="1" ht="18.75" customHeight="1" spans="1:23">
      <c r="A27" s="168">
        <v>208</v>
      </c>
      <c r="B27" s="168">
        <v>28</v>
      </c>
      <c r="C27" s="168">
        <v>50</v>
      </c>
      <c r="D27" s="168" t="s">
        <v>409</v>
      </c>
      <c r="E27" s="168" t="s">
        <v>203</v>
      </c>
      <c r="F27" s="169">
        <v>6337</v>
      </c>
      <c r="G27" s="169">
        <v>6337</v>
      </c>
      <c r="H27" s="169">
        <v>0</v>
      </c>
      <c r="I27" s="169">
        <v>0</v>
      </c>
      <c r="J27" s="170"/>
      <c r="K27" s="170"/>
      <c r="L27" s="170"/>
      <c r="M27" s="167"/>
      <c r="N27" s="167"/>
      <c r="O27" s="167"/>
      <c r="P27" s="167"/>
      <c r="Q27" s="167"/>
      <c r="R27" s="167"/>
      <c r="S27" s="167"/>
      <c r="T27" s="167"/>
      <c r="U27" s="167"/>
      <c r="V27" s="167"/>
      <c r="W27" s="167"/>
    </row>
    <row r="28" s="166" customFormat="1" ht="18.75" customHeight="1" spans="1:23">
      <c r="A28" s="168">
        <v>208</v>
      </c>
      <c r="B28" s="168">
        <v>28</v>
      </c>
      <c r="C28" s="168">
        <v>50</v>
      </c>
      <c r="D28" s="168" t="s">
        <v>409</v>
      </c>
      <c r="E28" s="168" t="s">
        <v>201</v>
      </c>
      <c r="F28" s="169">
        <v>77562</v>
      </c>
      <c r="G28" s="169">
        <v>77562</v>
      </c>
      <c r="H28" s="169">
        <v>0</v>
      </c>
      <c r="I28" s="169">
        <v>0</v>
      </c>
      <c r="J28" s="170"/>
      <c r="K28" s="170"/>
      <c r="L28" s="170"/>
      <c r="M28" s="167"/>
      <c r="N28" s="167"/>
      <c r="O28" s="167"/>
      <c r="P28" s="167"/>
      <c r="Q28" s="167"/>
      <c r="R28" s="167"/>
      <c r="S28" s="167"/>
      <c r="T28" s="167"/>
      <c r="U28" s="167"/>
      <c r="V28" s="167"/>
      <c r="W28" s="167"/>
    </row>
    <row r="29" s="166" customFormat="1" ht="18.75" customHeight="1" spans="1:23">
      <c r="A29" s="168">
        <v>208</v>
      </c>
      <c r="B29" s="168">
        <v>28</v>
      </c>
      <c r="C29" s="168">
        <v>50</v>
      </c>
      <c r="D29" s="168" t="s">
        <v>409</v>
      </c>
      <c r="E29" s="168" t="s">
        <v>167</v>
      </c>
      <c r="F29" s="169">
        <v>68716</v>
      </c>
      <c r="G29" s="169">
        <v>0</v>
      </c>
      <c r="H29" s="169">
        <v>68716</v>
      </c>
      <c r="I29" s="169">
        <v>0</v>
      </c>
      <c r="J29" s="167"/>
      <c r="K29" s="167"/>
      <c r="L29" s="167"/>
      <c r="M29" s="167"/>
      <c r="N29" s="167"/>
      <c r="O29" s="167"/>
      <c r="P29" s="167"/>
      <c r="Q29" s="167"/>
      <c r="R29" s="167"/>
      <c r="S29" s="167"/>
      <c r="T29" s="167"/>
      <c r="U29" s="167"/>
      <c r="V29" s="167"/>
      <c r="W29" s="167"/>
    </row>
    <row r="30" s="166" customFormat="1" ht="18.75" customHeight="1" spans="1:23">
      <c r="A30" s="142"/>
      <c r="B30" s="142"/>
      <c r="C30" s="142"/>
      <c r="D30" s="142"/>
      <c r="E30" s="142"/>
      <c r="F30" s="167"/>
      <c r="G30" s="167"/>
      <c r="H30" s="167"/>
      <c r="I30" s="167"/>
      <c r="J30" s="167"/>
      <c r="K30" s="167"/>
      <c r="L30" s="167"/>
      <c r="M30" s="167"/>
      <c r="N30" s="167"/>
      <c r="O30" s="167"/>
      <c r="P30" s="167"/>
      <c r="Q30" s="167"/>
      <c r="R30" s="167"/>
      <c r="S30" s="167"/>
      <c r="T30" s="167"/>
      <c r="U30" s="167"/>
      <c r="V30" s="167"/>
      <c r="W30" s="167"/>
    </row>
    <row r="31" s="166" customFormat="1" ht="18.75" customHeight="1" spans="1:23">
      <c r="A31" s="142"/>
      <c r="B31" s="142"/>
      <c r="C31" s="142"/>
      <c r="D31" s="142"/>
      <c r="E31" s="142"/>
      <c r="F31" s="167"/>
      <c r="G31" s="167"/>
      <c r="H31" s="167"/>
      <c r="I31" s="167"/>
      <c r="J31" s="167"/>
      <c r="K31" s="167"/>
      <c r="L31" s="167"/>
      <c r="M31" s="167"/>
      <c r="N31" s="167"/>
      <c r="O31" s="167"/>
      <c r="P31" s="167"/>
      <c r="Q31" s="167"/>
      <c r="R31" s="167"/>
      <c r="S31" s="167"/>
      <c r="T31" s="167"/>
      <c r="U31" s="167"/>
      <c r="V31" s="167"/>
      <c r="W31" s="167"/>
    </row>
    <row r="32" s="166" customFormat="1" ht="18.75" customHeight="1" spans="1:23">
      <c r="A32" s="142"/>
      <c r="B32" s="142"/>
      <c r="C32" s="142"/>
      <c r="D32" s="142"/>
      <c r="E32" s="142"/>
      <c r="F32" s="167"/>
      <c r="G32" s="167"/>
      <c r="H32" s="167"/>
      <c r="I32" s="167"/>
      <c r="J32" s="167"/>
      <c r="K32" s="167"/>
      <c r="L32" s="167"/>
      <c r="M32" s="167"/>
      <c r="N32" s="167"/>
      <c r="O32" s="167"/>
      <c r="P32" s="167"/>
      <c r="Q32" s="167"/>
      <c r="R32" s="167"/>
      <c r="S32" s="167"/>
      <c r="T32" s="167"/>
      <c r="U32" s="167"/>
      <c r="V32" s="167"/>
      <c r="W32" s="167"/>
    </row>
    <row r="33" s="166" customFormat="1" ht="18.75" customHeight="1" spans="1:23">
      <c r="A33" s="142"/>
      <c r="B33" s="142"/>
      <c r="C33" s="142"/>
      <c r="D33" s="142"/>
      <c r="E33" s="142"/>
      <c r="F33" s="167"/>
      <c r="G33" s="167"/>
      <c r="H33" s="167"/>
      <c r="I33" s="167"/>
      <c r="J33" s="167"/>
      <c r="K33" s="167"/>
      <c r="L33" s="167"/>
      <c r="M33" s="167"/>
      <c r="N33" s="167"/>
      <c r="O33" s="167"/>
      <c r="P33" s="167"/>
      <c r="Q33" s="167"/>
      <c r="R33" s="167"/>
      <c r="S33" s="167"/>
      <c r="T33" s="167"/>
      <c r="U33" s="167"/>
      <c r="V33" s="167"/>
      <c r="W33" s="167"/>
    </row>
    <row r="34" s="166" customFormat="1" ht="18.75" customHeight="1" spans="1:23">
      <c r="A34" s="142"/>
      <c r="B34" s="142"/>
      <c r="C34" s="142"/>
      <c r="D34" s="142"/>
      <c r="E34" s="142"/>
      <c r="F34" s="167"/>
      <c r="G34" s="167"/>
      <c r="H34" s="167"/>
      <c r="I34" s="167"/>
      <c r="J34" s="167"/>
      <c r="K34" s="167"/>
      <c r="L34" s="167"/>
      <c r="M34" s="167"/>
      <c r="N34" s="167"/>
      <c r="O34" s="167"/>
      <c r="P34" s="167"/>
      <c r="Q34" s="167"/>
      <c r="R34" s="167"/>
      <c r="S34" s="167"/>
      <c r="T34" s="167"/>
      <c r="U34" s="167"/>
      <c r="V34" s="167"/>
      <c r="W34" s="167"/>
    </row>
    <row r="35" s="166" customFormat="1" ht="18.75" customHeight="1" spans="1:23">
      <c r="A35" s="142"/>
      <c r="B35" s="142"/>
      <c r="C35" s="142"/>
      <c r="D35" s="142"/>
      <c r="E35" s="142"/>
      <c r="F35" s="167"/>
      <c r="G35" s="167"/>
      <c r="H35" s="167"/>
      <c r="I35" s="167"/>
      <c r="J35" s="167"/>
      <c r="K35" s="167"/>
      <c r="L35" s="167"/>
      <c r="M35" s="167"/>
      <c r="N35" s="167"/>
      <c r="O35" s="167"/>
      <c r="P35" s="167"/>
      <c r="Q35" s="167"/>
      <c r="R35" s="167"/>
      <c r="S35" s="167"/>
      <c r="T35" s="167"/>
      <c r="U35" s="167"/>
      <c r="V35" s="167"/>
      <c r="W35" s="167"/>
    </row>
    <row r="36" s="166" customFormat="1" ht="18.75" customHeight="1" spans="1:23">
      <c r="A36" s="142"/>
      <c r="B36" s="142"/>
      <c r="C36" s="142"/>
      <c r="D36" s="142"/>
      <c r="E36" s="142"/>
      <c r="F36" s="167"/>
      <c r="G36" s="167"/>
      <c r="H36" s="167"/>
      <c r="I36" s="167"/>
      <c r="J36" s="167"/>
      <c r="K36" s="167"/>
      <c r="L36" s="167"/>
      <c r="M36" s="167"/>
      <c r="N36" s="167"/>
      <c r="O36" s="167"/>
      <c r="P36" s="167"/>
      <c r="Q36" s="167"/>
      <c r="R36" s="167"/>
      <c r="S36" s="167"/>
      <c r="T36" s="167"/>
      <c r="U36" s="167"/>
      <c r="V36" s="167"/>
      <c r="W36" s="167"/>
    </row>
    <row r="37" s="166" customFormat="1" ht="18.75" customHeight="1" spans="1:23">
      <c r="A37" s="142"/>
      <c r="B37" s="142"/>
      <c r="C37" s="142"/>
      <c r="D37" s="142"/>
      <c r="E37" s="142"/>
      <c r="F37" s="167"/>
      <c r="G37" s="167"/>
      <c r="H37" s="167"/>
      <c r="I37" s="167"/>
      <c r="J37" s="167"/>
      <c r="K37" s="167"/>
      <c r="L37" s="167"/>
      <c r="M37" s="167"/>
      <c r="N37" s="167"/>
      <c r="O37" s="167"/>
      <c r="P37" s="167"/>
      <c r="Q37" s="167"/>
      <c r="R37" s="167"/>
      <c r="S37" s="167"/>
      <c r="T37" s="167"/>
      <c r="U37" s="167"/>
      <c r="V37" s="167"/>
      <c r="W37" s="167"/>
    </row>
    <row r="38" s="166" customFormat="1" ht="18.75" customHeight="1" spans="1:23">
      <c r="A38" s="142"/>
      <c r="B38" s="142"/>
      <c r="C38" s="142"/>
      <c r="D38" s="142"/>
      <c r="E38" s="142"/>
      <c r="F38" s="167"/>
      <c r="G38" s="167"/>
      <c r="H38" s="167"/>
      <c r="I38" s="167"/>
      <c r="J38" s="167"/>
      <c r="K38" s="167"/>
      <c r="L38" s="167"/>
      <c r="M38" s="167"/>
      <c r="N38" s="167"/>
      <c r="O38" s="167"/>
      <c r="P38" s="167"/>
      <c r="Q38" s="167"/>
      <c r="R38" s="167"/>
      <c r="S38" s="167"/>
      <c r="T38" s="167"/>
      <c r="U38" s="167"/>
      <c r="V38" s="167"/>
      <c r="W38" s="167"/>
    </row>
    <row r="39" s="166" customFormat="1" ht="18.75" customHeight="1" spans="1:23">
      <c r="A39" s="142"/>
      <c r="B39" s="142"/>
      <c r="C39" s="142"/>
      <c r="D39" s="142"/>
      <c r="E39" s="142"/>
      <c r="F39" s="167"/>
      <c r="G39" s="167"/>
      <c r="H39" s="167"/>
      <c r="I39" s="167"/>
      <c r="J39" s="167"/>
      <c r="K39" s="167"/>
      <c r="L39" s="167"/>
      <c r="M39" s="167"/>
      <c r="N39" s="167"/>
      <c r="O39" s="167"/>
      <c r="P39" s="167"/>
      <c r="Q39" s="167"/>
      <c r="R39" s="167"/>
      <c r="S39" s="167"/>
      <c r="T39" s="167"/>
      <c r="U39" s="167"/>
      <c r="V39" s="167"/>
      <c r="W39" s="167"/>
    </row>
    <row r="40" s="166" customFormat="1" ht="18.75" customHeight="1" spans="1:23">
      <c r="A40" s="142"/>
      <c r="B40" s="142"/>
      <c r="C40" s="142"/>
      <c r="D40" s="142"/>
      <c r="E40" s="142"/>
      <c r="F40" s="167"/>
      <c r="G40" s="167"/>
      <c r="H40" s="167"/>
      <c r="I40" s="167"/>
      <c r="J40" s="167"/>
      <c r="K40" s="167"/>
      <c r="L40" s="167"/>
      <c r="M40" s="167"/>
      <c r="N40" s="167"/>
      <c r="O40" s="167"/>
      <c r="P40" s="167"/>
      <c r="Q40" s="167"/>
      <c r="R40" s="167"/>
      <c r="S40" s="167"/>
      <c r="T40" s="167"/>
      <c r="U40" s="167"/>
      <c r="V40" s="167"/>
      <c r="W40" s="167"/>
    </row>
    <row r="41" s="166" customFormat="1" ht="18.75" customHeight="1" spans="1:23">
      <c r="A41" s="142"/>
      <c r="B41" s="142"/>
      <c r="C41" s="142"/>
      <c r="D41" s="142"/>
      <c r="E41" s="142"/>
      <c r="F41" s="167"/>
      <c r="G41" s="167"/>
      <c r="H41" s="167"/>
      <c r="I41" s="167"/>
      <c r="J41" s="167"/>
      <c r="K41" s="167"/>
      <c r="L41" s="167"/>
      <c r="M41" s="167"/>
      <c r="N41" s="167"/>
      <c r="O41" s="167"/>
      <c r="P41" s="167"/>
      <c r="Q41" s="167"/>
      <c r="R41" s="167"/>
      <c r="S41" s="167"/>
      <c r="T41" s="167"/>
      <c r="U41" s="167"/>
      <c r="V41" s="167"/>
      <c r="W41" s="167"/>
    </row>
    <row r="42" s="166" customFormat="1" ht="18.75" customHeight="1" spans="1:23">
      <c r="A42" s="142"/>
      <c r="B42" s="142"/>
      <c r="C42" s="142"/>
      <c r="D42" s="142"/>
      <c r="E42" s="142"/>
      <c r="F42" s="167"/>
      <c r="G42" s="167"/>
      <c r="H42" s="167"/>
      <c r="I42" s="167"/>
      <c r="J42" s="167"/>
      <c r="K42" s="167"/>
      <c r="L42" s="167"/>
      <c r="M42" s="167"/>
      <c r="N42" s="167"/>
      <c r="O42" s="167"/>
      <c r="P42" s="167"/>
      <c r="Q42" s="167"/>
      <c r="R42" s="167"/>
      <c r="S42" s="167"/>
      <c r="T42" s="167"/>
      <c r="U42" s="167"/>
      <c r="V42" s="167"/>
      <c r="W42" s="167"/>
    </row>
    <row r="43" s="166" customFormat="1" ht="18.75" customHeight="1" spans="1:23">
      <c r="A43" s="142"/>
      <c r="B43" s="142"/>
      <c r="C43" s="142"/>
      <c r="D43" s="142"/>
      <c r="E43" s="142"/>
      <c r="F43" s="167"/>
      <c r="G43" s="167"/>
      <c r="H43" s="167"/>
      <c r="I43" s="167"/>
      <c r="J43" s="167"/>
      <c r="K43" s="167"/>
      <c r="L43" s="167"/>
      <c r="M43" s="167"/>
      <c r="N43" s="167"/>
      <c r="O43" s="167"/>
      <c r="P43" s="167"/>
      <c r="Q43" s="167"/>
      <c r="R43" s="167"/>
      <c r="S43" s="167"/>
      <c r="T43" s="167"/>
      <c r="U43" s="167"/>
      <c r="V43" s="167"/>
      <c r="W43" s="167"/>
    </row>
    <row r="44" s="166" customFormat="1" ht="18.75" customHeight="1" spans="1:23">
      <c r="A44" s="142"/>
      <c r="B44" s="142"/>
      <c r="C44" s="142"/>
      <c r="D44" s="142"/>
      <c r="E44" s="142"/>
      <c r="F44" s="167"/>
      <c r="G44" s="167"/>
      <c r="H44" s="167"/>
      <c r="I44" s="167"/>
      <c r="J44" s="167"/>
      <c r="K44" s="167"/>
      <c r="L44" s="167"/>
      <c r="M44" s="167"/>
      <c r="N44" s="167"/>
      <c r="O44" s="167"/>
      <c r="P44" s="167"/>
      <c r="Q44" s="167"/>
      <c r="R44" s="167"/>
      <c r="S44" s="167"/>
      <c r="T44" s="167"/>
      <c r="U44" s="167"/>
      <c r="V44" s="167"/>
      <c r="W44" s="167"/>
    </row>
    <row r="45" s="166" customFormat="1" ht="18.75" customHeight="1" spans="1:23">
      <c r="A45" s="142"/>
      <c r="B45" s="142"/>
      <c r="C45" s="142"/>
      <c r="D45" s="142"/>
      <c r="E45" s="142"/>
      <c r="F45" s="167"/>
      <c r="G45" s="167"/>
      <c r="H45" s="167"/>
      <c r="I45" s="167"/>
      <c r="J45" s="167"/>
      <c r="K45" s="167"/>
      <c r="L45" s="167"/>
      <c r="M45" s="167"/>
      <c r="N45" s="167"/>
      <c r="O45" s="167"/>
      <c r="P45" s="167"/>
      <c r="Q45" s="167"/>
      <c r="R45" s="167"/>
      <c r="S45" s="167"/>
      <c r="T45" s="167"/>
      <c r="U45" s="167"/>
      <c r="V45" s="167"/>
      <c r="W45" s="167"/>
    </row>
    <row r="46" s="166" customFormat="1" ht="18.75" customHeight="1" spans="1:23">
      <c r="A46" s="142"/>
      <c r="B46" s="142"/>
      <c r="C46" s="142"/>
      <c r="D46" s="142"/>
      <c r="E46" s="142"/>
      <c r="F46" s="167"/>
      <c r="G46" s="167"/>
      <c r="H46" s="167"/>
      <c r="I46" s="167"/>
      <c r="J46" s="167"/>
      <c r="K46" s="167"/>
      <c r="L46" s="167"/>
      <c r="M46" s="167"/>
      <c r="N46" s="167"/>
      <c r="O46" s="167"/>
      <c r="P46" s="167"/>
      <c r="Q46" s="167"/>
      <c r="R46" s="167"/>
      <c r="S46" s="167"/>
      <c r="T46" s="167"/>
      <c r="U46" s="167"/>
      <c r="V46" s="167"/>
      <c r="W46" s="167"/>
    </row>
    <row r="47" s="166" customFormat="1" ht="18.75" customHeight="1" spans="1:23">
      <c r="A47" s="142"/>
      <c r="B47" s="142"/>
      <c r="C47" s="142"/>
      <c r="D47" s="142"/>
      <c r="E47" s="142"/>
      <c r="F47" s="167"/>
      <c r="G47" s="167"/>
      <c r="H47" s="167"/>
      <c r="I47" s="167"/>
      <c r="J47" s="167"/>
      <c r="K47" s="167"/>
      <c r="L47" s="167"/>
      <c r="M47" s="167"/>
      <c r="N47" s="167"/>
      <c r="O47" s="167"/>
      <c r="P47" s="167"/>
      <c r="Q47" s="167"/>
      <c r="R47" s="167"/>
      <c r="S47" s="167"/>
      <c r="T47" s="167"/>
      <c r="U47" s="167"/>
      <c r="V47" s="167"/>
      <c r="W47" s="167"/>
    </row>
    <row r="48" s="166" customFormat="1" ht="18.75" customHeight="1" spans="1:23">
      <c r="A48" s="142"/>
      <c r="B48" s="142"/>
      <c r="C48" s="142"/>
      <c r="D48" s="142"/>
      <c r="E48" s="142"/>
      <c r="F48" s="167"/>
      <c r="G48" s="167"/>
      <c r="H48" s="167"/>
      <c r="I48" s="167"/>
      <c r="J48" s="167"/>
      <c r="K48" s="167"/>
      <c r="L48" s="167"/>
      <c r="M48" s="167"/>
      <c r="N48" s="167"/>
      <c r="O48" s="167"/>
      <c r="P48" s="167"/>
      <c r="Q48" s="167"/>
      <c r="R48" s="167"/>
      <c r="S48" s="167"/>
      <c r="T48" s="167"/>
      <c r="U48" s="167"/>
      <c r="V48" s="167"/>
      <c r="W48" s="167"/>
    </row>
    <row r="49" s="166" customFormat="1" ht="18.75" customHeight="1" spans="1:23">
      <c r="A49" s="142"/>
      <c r="B49" s="142"/>
      <c r="C49" s="142"/>
      <c r="D49" s="142"/>
      <c r="E49" s="142"/>
      <c r="F49" s="167"/>
      <c r="G49" s="167"/>
      <c r="H49" s="167"/>
      <c r="I49" s="167"/>
      <c r="J49" s="167"/>
      <c r="K49" s="167"/>
      <c r="L49" s="167"/>
      <c r="M49" s="167"/>
      <c r="N49" s="167"/>
      <c r="O49" s="167"/>
      <c r="P49" s="167"/>
      <c r="Q49" s="167"/>
      <c r="R49" s="167"/>
      <c r="S49" s="167"/>
      <c r="T49" s="167"/>
      <c r="U49" s="167"/>
      <c r="V49" s="167"/>
      <c r="W49" s="167"/>
    </row>
    <row r="50" s="166" customFormat="1" ht="18.75" customHeight="1" spans="1:23">
      <c r="A50" s="142"/>
      <c r="B50" s="142"/>
      <c r="C50" s="142"/>
      <c r="D50" s="142"/>
      <c r="E50" s="142"/>
      <c r="F50" s="167"/>
      <c r="G50" s="167"/>
      <c r="H50" s="167"/>
      <c r="I50" s="167"/>
      <c r="J50" s="167"/>
      <c r="K50" s="167"/>
      <c r="L50" s="167"/>
      <c r="M50" s="167"/>
      <c r="N50" s="167"/>
      <c r="O50" s="167"/>
      <c r="P50" s="167"/>
      <c r="Q50" s="167"/>
      <c r="R50" s="167"/>
      <c r="S50" s="167"/>
      <c r="T50" s="167"/>
      <c r="U50" s="167"/>
      <c r="V50" s="167"/>
      <c r="W50" s="167"/>
    </row>
    <row r="51" s="166" customFormat="1" ht="18.75" customHeight="1" spans="1:23">
      <c r="A51" s="142"/>
      <c r="B51" s="142"/>
      <c r="C51" s="142"/>
      <c r="D51" s="142"/>
      <c r="E51" s="142"/>
      <c r="F51" s="167"/>
      <c r="G51" s="167"/>
      <c r="H51" s="167"/>
      <c r="I51" s="167"/>
      <c r="J51" s="167"/>
      <c r="K51" s="167"/>
      <c r="L51" s="167"/>
      <c r="M51" s="167"/>
      <c r="N51" s="167"/>
      <c r="O51" s="167"/>
      <c r="P51" s="167"/>
      <c r="Q51" s="167"/>
      <c r="R51" s="167"/>
      <c r="S51" s="167"/>
      <c r="T51" s="167"/>
      <c r="U51" s="167"/>
      <c r="V51" s="167"/>
      <c r="W51" s="167"/>
    </row>
    <row r="52" s="166" customFormat="1" ht="18.75" customHeight="1" spans="1:23">
      <c r="A52" s="142"/>
      <c r="B52" s="142"/>
      <c r="C52" s="142"/>
      <c r="D52" s="142"/>
      <c r="E52" s="142"/>
      <c r="F52" s="167"/>
      <c r="G52" s="167"/>
      <c r="H52" s="167"/>
      <c r="I52" s="167"/>
      <c r="J52" s="167"/>
      <c r="K52" s="167"/>
      <c r="L52" s="167"/>
      <c r="M52" s="167"/>
      <c r="N52" s="167"/>
      <c r="O52" s="167"/>
      <c r="P52" s="167"/>
      <c r="Q52" s="167"/>
      <c r="R52" s="167"/>
      <c r="S52" s="167"/>
      <c r="T52" s="167"/>
      <c r="U52" s="167"/>
      <c r="V52" s="167"/>
      <c r="W52" s="167"/>
    </row>
    <row r="53" s="166" customFormat="1" ht="18.75" customHeight="1" spans="1:23">
      <c r="A53" s="142"/>
      <c r="B53" s="142"/>
      <c r="C53" s="142"/>
      <c r="D53" s="142"/>
      <c r="E53" s="142"/>
      <c r="F53" s="167"/>
      <c r="G53" s="167"/>
      <c r="H53" s="167"/>
      <c r="I53" s="167"/>
      <c r="J53" s="167"/>
      <c r="K53" s="167"/>
      <c r="L53" s="167"/>
      <c r="M53" s="167"/>
      <c r="N53" s="167"/>
      <c r="O53" s="167"/>
      <c r="P53" s="167"/>
      <c r="Q53" s="167"/>
      <c r="R53" s="167"/>
      <c r="S53" s="167"/>
      <c r="T53" s="167"/>
      <c r="U53" s="167"/>
      <c r="V53" s="167"/>
      <c r="W53" s="167"/>
    </row>
    <row r="54" s="166" customFormat="1" ht="18.75" customHeight="1" spans="1:23">
      <c r="A54" s="142"/>
      <c r="B54" s="142"/>
      <c r="C54" s="142"/>
      <c r="D54" s="142"/>
      <c r="E54" s="142"/>
      <c r="F54" s="167"/>
      <c r="G54" s="167"/>
      <c r="H54" s="167"/>
      <c r="I54" s="167"/>
      <c r="J54" s="167"/>
      <c r="K54" s="167"/>
      <c r="L54" s="167"/>
      <c r="M54" s="167"/>
      <c r="N54" s="167"/>
      <c r="O54" s="167"/>
      <c r="P54" s="167"/>
      <c r="Q54" s="167"/>
      <c r="R54" s="167"/>
      <c r="S54" s="167"/>
      <c r="T54" s="167"/>
      <c r="U54" s="167"/>
      <c r="V54" s="167"/>
      <c r="W54" s="167"/>
    </row>
    <row r="55" s="166" customFormat="1" ht="18.75" customHeight="1" spans="1:23">
      <c r="A55" s="142"/>
      <c r="B55" s="142"/>
      <c r="C55" s="142"/>
      <c r="D55" s="142"/>
      <c r="E55" s="142"/>
      <c r="F55" s="167"/>
      <c r="G55" s="167"/>
      <c r="H55" s="167"/>
      <c r="I55" s="167"/>
      <c r="J55" s="167"/>
      <c r="K55" s="167"/>
      <c r="L55" s="167"/>
      <c r="M55" s="167"/>
      <c r="N55" s="167"/>
      <c r="O55" s="167"/>
      <c r="P55" s="167"/>
      <c r="Q55" s="167"/>
      <c r="R55" s="167"/>
      <c r="S55" s="167"/>
      <c r="T55" s="167"/>
      <c r="U55" s="167"/>
      <c r="V55" s="167"/>
      <c r="W55" s="167"/>
    </row>
    <row r="56" s="166" customFormat="1" ht="18.75" customHeight="1" spans="1:23">
      <c r="A56" s="142"/>
      <c r="B56" s="142"/>
      <c r="C56" s="142"/>
      <c r="D56" s="142"/>
      <c r="E56" s="142"/>
      <c r="F56" s="167"/>
      <c r="G56" s="167"/>
      <c r="H56" s="167"/>
      <c r="I56" s="167"/>
      <c r="J56" s="167"/>
      <c r="K56" s="167"/>
      <c r="L56" s="167"/>
      <c r="M56" s="167"/>
      <c r="N56" s="167"/>
      <c r="O56" s="167"/>
      <c r="P56" s="167"/>
      <c r="Q56" s="167"/>
      <c r="R56" s="167"/>
      <c r="S56" s="167"/>
      <c r="T56" s="167"/>
      <c r="U56" s="167"/>
      <c r="V56" s="167"/>
      <c r="W56" s="167"/>
    </row>
    <row r="57" s="166" customFormat="1" ht="18.75" customHeight="1" spans="1:23">
      <c r="A57" s="142"/>
      <c r="B57" s="142"/>
      <c r="C57" s="142"/>
      <c r="D57" s="142"/>
      <c r="E57" s="142"/>
      <c r="F57" s="167"/>
      <c r="G57" s="167"/>
      <c r="H57" s="167"/>
      <c r="I57" s="167"/>
      <c r="J57" s="167"/>
      <c r="K57" s="167"/>
      <c r="L57" s="167"/>
      <c r="M57" s="167"/>
      <c r="N57" s="167"/>
      <c r="O57" s="167"/>
      <c r="P57" s="167"/>
      <c r="Q57" s="167"/>
      <c r="R57" s="167"/>
      <c r="S57" s="167"/>
      <c r="T57" s="167"/>
      <c r="U57" s="167"/>
      <c r="V57" s="167"/>
      <c r="W57" s="167"/>
    </row>
    <row r="58" s="166" customFormat="1" ht="18.75" customHeight="1" spans="1:23">
      <c r="A58" s="142"/>
      <c r="B58" s="142"/>
      <c r="C58" s="142"/>
      <c r="D58" s="142"/>
      <c r="E58" s="142"/>
      <c r="F58" s="167"/>
      <c r="G58" s="167"/>
      <c r="H58" s="167"/>
      <c r="I58" s="167"/>
      <c r="J58" s="167"/>
      <c r="K58" s="167"/>
      <c r="L58" s="167"/>
      <c r="M58" s="167"/>
      <c r="N58" s="167"/>
      <c r="O58" s="167"/>
      <c r="P58" s="167"/>
      <c r="Q58" s="167"/>
      <c r="R58" s="167"/>
      <c r="S58" s="167"/>
      <c r="T58" s="167"/>
      <c r="U58" s="167"/>
      <c r="V58" s="167"/>
      <c r="W58" s="167"/>
    </row>
    <row r="59" s="166" customFormat="1" ht="18.75" customHeight="1" spans="1:23">
      <c r="A59" s="142"/>
      <c r="B59" s="142"/>
      <c r="C59" s="142"/>
      <c r="D59" s="142"/>
      <c r="E59" s="142"/>
      <c r="F59" s="167"/>
      <c r="G59" s="167"/>
      <c r="H59" s="167"/>
      <c r="I59" s="167"/>
      <c r="J59" s="167"/>
      <c r="K59" s="167"/>
      <c r="L59" s="167"/>
      <c r="M59" s="167"/>
      <c r="N59" s="167"/>
      <c r="O59" s="167"/>
      <c r="P59" s="167"/>
      <c r="Q59" s="167"/>
      <c r="R59" s="167"/>
      <c r="S59" s="167"/>
      <c r="T59" s="167"/>
      <c r="U59" s="167"/>
      <c r="V59" s="167"/>
      <c r="W59" s="167"/>
    </row>
    <row r="60" s="166" customFormat="1" ht="18.75" customHeight="1" spans="1:23">
      <c r="A60" s="142"/>
      <c r="B60" s="142"/>
      <c r="C60" s="142"/>
      <c r="D60" s="142"/>
      <c r="E60" s="142"/>
      <c r="F60" s="167"/>
      <c r="G60" s="167"/>
      <c r="H60" s="167"/>
      <c r="I60" s="167"/>
      <c r="J60" s="167"/>
      <c r="K60" s="167"/>
      <c r="L60" s="167"/>
      <c r="M60" s="167"/>
      <c r="N60" s="167"/>
      <c r="O60" s="167"/>
      <c r="P60" s="167"/>
      <c r="Q60" s="167"/>
      <c r="R60" s="167"/>
      <c r="S60" s="167"/>
      <c r="T60" s="167"/>
      <c r="U60" s="167"/>
      <c r="V60" s="167"/>
      <c r="W60" s="167"/>
    </row>
    <row r="61" s="166" customFormat="1" ht="18.75" customHeight="1" spans="1:23">
      <c r="A61" s="142"/>
      <c r="B61" s="142"/>
      <c r="C61" s="142"/>
      <c r="D61" s="142"/>
      <c r="E61" s="142"/>
      <c r="F61" s="167"/>
      <c r="G61" s="167"/>
      <c r="H61" s="167"/>
      <c r="I61" s="167"/>
      <c r="J61" s="167"/>
      <c r="K61" s="167"/>
      <c r="L61" s="167"/>
      <c r="M61" s="167"/>
      <c r="N61" s="167"/>
      <c r="O61" s="167"/>
      <c r="P61" s="167"/>
      <c r="Q61" s="167"/>
      <c r="R61" s="167"/>
      <c r="S61" s="167"/>
      <c r="T61" s="167"/>
      <c r="U61" s="167"/>
      <c r="V61" s="167"/>
      <c r="W61" s="167"/>
    </row>
    <row r="62" s="166" customFormat="1" ht="18.75" customHeight="1" spans="1:23">
      <c r="A62" s="142"/>
      <c r="B62" s="142"/>
      <c r="C62" s="142"/>
      <c r="D62" s="142"/>
      <c r="E62" s="142"/>
      <c r="F62" s="167"/>
      <c r="G62" s="167"/>
      <c r="H62" s="167"/>
      <c r="I62" s="167"/>
      <c r="J62" s="167"/>
      <c r="K62" s="167"/>
      <c r="L62" s="167"/>
      <c r="M62" s="167"/>
      <c r="N62" s="167"/>
      <c r="O62" s="167"/>
      <c r="P62" s="167"/>
      <c r="Q62" s="167"/>
      <c r="R62" s="167"/>
      <c r="S62" s="167"/>
      <c r="T62" s="167"/>
      <c r="U62" s="167"/>
      <c r="V62" s="167"/>
      <c r="W62" s="167"/>
    </row>
    <row r="63" s="166" customFormat="1" ht="18.75" customHeight="1" spans="1:23">
      <c r="A63" s="142"/>
      <c r="B63" s="142"/>
      <c r="C63" s="142"/>
      <c r="D63" s="142"/>
      <c r="E63" s="142"/>
      <c r="F63" s="167"/>
      <c r="G63" s="167"/>
      <c r="H63" s="167"/>
      <c r="I63" s="167"/>
      <c r="J63" s="167"/>
      <c r="K63" s="167"/>
      <c r="L63" s="167"/>
      <c r="M63" s="167"/>
      <c r="N63" s="167"/>
      <c r="O63" s="167"/>
      <c r="P63" s="167"/>
      <c r="Q63" s="167"/>
      <c r="R63" s="167"/>
      <c r="S63" s="167"/>
      <c r="T63" s="167"/>
      <c r="U63" s="167"/>
      <c r="V63" s="167"/>
      <c r="W63" s="167"/>
    </row>
    <row r="64" s="166" customFormat="1" ht="18.75" customHeight="1" spans="1:23">
      <c r="A64" s="142"/>
      <c r="B64" s="142"/>
      <c r="C64" s="142"/>
      <c r="D64" s="142"/>
      <c r="E64" s="142"/>
      <c r="F64" s="167"/>
      <c r="G64" s="167"/>
      <c r="H64" s="167"/>
      <c r="I64" s="167"/>
      <c r="J64" s="167"/>
      <c r="K64" s="167"/>
      <c r="L64" s="167"/>
      <c r="M64" s="167"/>
      <c r="N64" s="167"/>
      <c r="O64" s="167"/>
      <c r="P64" s="167"/>
      <c r="Q64" s="167"/>
      <c r="R64" s="167"/>
      <c r="S64" s="167"/>
      <c r="T64" s="167"/>
      <c r="U64" s="167"/>
      <c r="V64" s="167"/>
      <c r="W64" s="167"/>
    </row>
    <row r="65" s="166" customFormat="1" ht="18.75" customHeight="1" spans="1:23">
      <c r="A65" s="142"/>
      <c r="B65" s="142"/>
      <c r="C65" s="142"/>
      <c r="D65" s="142"/>
      <c r="E65" s="142"/>
      <c r="F65" s="167"/>
      <c r="G65" s="167"/>
      <c r="H65" s="167"/>
      <c r="I65" s="167"/>
      <c r="J65" s="167"/>
      <c r="K65" s="167"/>
      <c r="L65" s="167"/>
      <c r="M65" s="167"/>
      <c r="N65" s="167"/>
      <c r="O65" s="167"/>
      <c r="P65" s="167"/>
      <c r="Q65" s="167"/>
      <c r="R65" s="167"/>
      <c r="S65" s="167"/>
      <c r="T65" s="167"/>
      <c r="U65" s="167"/>
      <c r="V65" s="167"/>
      <c r="W65" s="167"/>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topLeftCell="A3" workbookViewId="0">
      <selection activeCell="J13" sqref="J13"/>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P1" s="130" t="s">
        <v>410</v>
      </c>
      <c r="Q1" s="129"/>
      <c r="R1" s="129"/>
    </row>
    <row r="2" ht="23.25" customHeight="1" spans="1:18">
      <c r="A2" s="116" t="s">
        <v>411</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P3" s="131" t="s">
        <v>90</v>
      </c>
      <c r="Q3" s="129"/>
      <c r="R3" s="129"/>
    </row>
    <row r="4" ht="25.5" customHeight="1" spans="1:18">
      <c r="A4" s="119" t="s">
        <v>118</v>
      </c>
      <c r="B4" s="119" t="s">
        <v>91</v>
      </c>
      <c r="C4" s="120" t="s">
        <v>119</v>
      </c>
      <c r="D4" s="121" t="s">
        <v>120</v>
      </c>
      <c r="E4" s="122" t="s">
        <v>366</v>
      </c>
      <c r="F4" s="123" t="s">
        <v>367</v>
      </c>
      <c r="G4" s="122" t="s">
        <v>368</v>
      </c>
      <c r="H4" s="122" t="s">
        <v>369</v>
      </c>
      <c r="I4" s="125" t="s">
        <v>370</v>
      </c>
      <c r="J4" s="125" t="s">
        <v>371</v>
      </c>
      <c r="K4" s="125" t="s">
        <v>175</v>
      </c>
      <c r="L4" s="125" t="s">
        <v>372</v>
      </c>
      <c r="M4" s="125" t="s">
        <v>168</v>
      </c>
      <c r="N4" s="125" t="s">
        <v>176</v>
      </c>
      <c r="O4" s="125" t="s">
        <v>171</v>
      </c>
      <c r="P4" s="119" t="s">
        <v>177</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s="150" customFormat="1" ht="23.25" customHeight="1" spans="1:18">
      <c r="A7" s="152"/>
      <c r="B7" s="153"/>
      <c r="C7" s="154" t="s">
        <v>107</v>
      </c>
      <c r="D7" s="155">
        <v>10924233</v>
      </c>
      <c r="E7" s="155">
        <v>2607565</v>
      </c>
      <c r="F7" s="155">
        <v>1010108</v>
      </c>
      <c r="G7" s="155">
        <f t="shared" ref="D7:M7" si="0">G13</f>
        <v>0</v>
      </c>
      <c r="H7" s="155">
        <f t="shared" si="0"/>
        <v>0</v>
      </c>
      <c r="I7" s="155">
        <f t="shared" si="0"/>
        <v>0</v>
      </c>
      <c r="J7" s="155">
        <f t="shared" si="0"/>
        <v>0</v>
      </c>
      <c r="K7" s="155">
        <f t="shared" si="0"/>
        <v>0</v>
      </c>
      <c r="L7" s="155">
        <f t="shared" si="0"/>
        <v>0</v>
      </c>
      <c r="M7" s="155">
        <v>7306560</v>
      </c>
      <c r="N7" s="164"/>
      <c r="O7" s="164"/>
      <c r="P7" s="164">
        <v>0</v>
      </c>
      <c r="Q7" s="165"/>
      <c r="R7" s="165"/>
    </row>
    <row r="8" s="150" customFormat="1" ht="23.25" customHeight="1" spans="1:18">
      <c r="A8" s="152"/>
      <c r="B8" s="153" t="s">
        <v>108</v>
      </c>
      <c r="C8" s="152" t="s">
        <v>109</v>
      </c>
      <c r="D8" s="155">
        <f>SUM(E8:M8)</f>
        <v>10924233</v>
      </c>
      <c r="E8" s="155">
        <f>E9+E20+E24</f>
        <v>2607565</v>
      </c>
      <c r="F8" s="155">
        <f t="shared" ref="E8:M8" si="1">F9+F20+F24</f>
        <v>1010108</v>
      </c>
      <c r="G8" s="155">
        <f t="shared" si="1"/>
        <v>0</v>
      </c>
      <c r="H8" s="155">
        <f t="shared" si="1"/>
        <v>0</v>
      </c>
      <c r="I8" s="155">
        <f t="shared" si="1"/>
        <v>0</v>
      </c>
      <c r="J8" s="155">
        <f t="shared" si="1"/>
        <v>0</v>
      </c>
      <c r="K8" s="155">
        <f t="shared" si="1"/>
        <v>0</v>
      </c>
      <c r="L8" s="155">
        <f t="shared" si="1"/>
        <v>0</v>
      </c>
      <c r="M8" s="155">
        <f t="shared" si="1"/>
        <v>7306560</v>
      </c>
      <c r="N8" s="164"/>
      <c r="O8" s="164"/>
      <c r="P8" s="164"/>
      <c r="Q8" s="165"/>
      <c r="R8" s="165"/>
    </row>
    <row r="9" s="150" customFormat="1" ht="23.25" customHeight="1" spans="1:18">
      <c r="A9" s="152"/>
      <c r="B9" s="156" t="s">
        <v>110</v>
      </c>
      <c r="C9" s="152" t="s">
        <v>111</v>
      </c>
      <c r="D9" s="155">
        <v>9812658</v>
      </c>
      <c r="E9" s="157">
        <v>1740020</v>
      </c>
      <c r="F9" s="157">
        <f>F10</f>
        <v>882638</v>
      </c>
      <c r="G9" s="157">
        <v>0</v>
      </c>
      <c r="H9" s="157">
        <v>0</v>
      </c>
      <c r="I9" s="157"/>
      <c r="J9" s="157">
        <v>0</v>
      </c>
      <c r="K9" s="157">
        <v>0</v>
      </c>
      <c r="L9" s="157">
        <v>0</v>
      </c>
      <c r="M9" s="157">
        <v>7290000</v>
      </c>
      <c r="N9" s="164"/>
      <c r="O9" s="164"/>
      <c r="P9" s="164"/>
      <c r="Q9" s="165"/>
      <c r="R9" s="165"/>
    </row>
    <row r="10" s="150" customFormat="1" ht="23.25" customHeight="1" spans="1:18">
      <c r="A10" s="152">
        <v>208</v>
      </c>
      <c r="B10" s="158" t="s">
        <v>110</v>
      </c>
      <c r="C10" s="152" t="s">
        <v>179</v>
      </c>
      <c r="D10" s="155">
        <v>9812658</v>
      </c>
      <c r="E10" s="155">
        <f t="shared" ref="D10:M10" si="2">E11+E13+E16</f>
        <v>1740020</v>
      </c>
      <c r="F10" s="155">
        <f t="shared" si="2"/>
        <v>882638</v>
      </c>
      <c r="G10" s="155">
        <f t="shared" si="2"/>
        <v>0</v>
      </c>
      <c r="H10" s="155">
        <f t="shared" si="2"/>
        <v>0</v>
      </c>
      <c r="I10" s="155">
        <f t="shared" si="2"/>
        <v>0</v>
      </c>
      <c r="J10" s="155">
        <f t="shared" si="2"/>
        <v>0</v>
      </c>
      <c r="K10" s="155">
        <f t="shared" si="2"/>
        <v>0</v>
      </c>
      <c r="L10" s="155">
        <f t="shared" si="2"/>
        <v>0</v>
      </c>
      <c r="M10" s="155">
        <f t="shared" si="2"/>
        <v>7290000</v>
      </c>
      <c r="N10" s="164"/>
      <c r="O10" s="164"/>
      <c r="P10" s="164"/>
      <c r="Q10" s="165"/>
      <c r="R10" s="165"/>
    </row>
    <row r="11" s="150" customFormat="1" ht="23.25" customHeight="1" spans="1:18">
      <c r="A11" s="159">
        <v>20808</v>
      </c>
      <c r="B11" s="153"/>
      <c r="C11" s="159" t="s">
        <v>262</v>
      </c>
      <c r="D11" s="155">
        <f t="shared" ref="D11:M11" si="3">SUM(D12)</f>
        <v>2010000</v>
      </c>
      <c r="E11" s="155">
        <f t="shared" si="3"/>
        <v>0</v>
      </c>
      <c r="F11" s="155">
        <f t="shared" si="3"/>
        <v>0</v>
      </c>
      <c r="G11" s="155">
        <f t="shared" si="3"/>
        <v>0</v>
      </c>
      <c r="H11" s="155">
        <f t="shared" si="3"/>
        <v>0</v>
      </c>
      <c r="I11" s="155">
        <f t="shared" si="3"/>
        <v>0</v>
      </c>
      <c r="J11" s="155">
        <f t="shared" si="3"/>
        <v>0</v>
      </c>
      <c r="K11" s="155">
        <f t="shared" si="3"/>
        <v>0</v>
      </c>
      <c r="L11" s="155">
        <f t="shared" si="3"/>
        <v>0</v>
      </c>
      <c r="M11" s="155">
        <f t="shared" si="3"/>
        <v>2010000</v>
      </c>
      <c r="N11" s="164"/>
      <c r="O11" s="164"/>
      <c r="P11" s="164"/>
      <c r="Q11" s="165"/>
      <c r="R11" s="165"/>
    </row>
    <row r="12" s="150" customFormat="1" ht="23.25" customHeight="1" spans="1:18">
      <c r="A12" s="160">
        <v>2080899</v>
      </c>
      <c r="B12" s="153"/>
      <c r="C12" s="152" t="s">
        <v>124</v>
      </c>
      <c r="D12" s="155">
        <v>2010000</v>
      </c>
      <c r="E12" s="157">
        <v>0</v>
      </c>
      <c r="F12" s="157">
        <v>0</v>
      </c>
      <c r="G12" s="157">
        <v>0</v>
      </c>
      <c r="H12" s="157">
        <v>0</v>
      </c>
      <c r="I12" s="157">
        <v>0</v>
      </c>
      <c r="J12" s="157">
        <v>0</v>
      </c>
      <c r="K12" s="157">
        <v>0</v>
      </c>
      <c r="L12" s="157">
        <v>0</v>
      </c>
      <c r="M12" s="157">
        <v>2010000</v>
      </c>
      <c r="N12" s="164"/>
      <c r="O12" s="164"/>
      <c r="P12" s="164"/>
      <c r="Q12" s="165"/>
      <c r="R12" s="165"/>
    </row>
    <row r="13" s="151" customFormat="1" ht="23.25" customHeight="1" spans="1:16">
      <c r="A13" s="159">
        <v>20809</v>
      </c>
      <c r="B13" s="153"/>
      <c r="C13" s="159" t="s">
        <v>266</v>
      </c>
      <c r="D13" s="155">
        <f t="shared" ref="D13:M13" si="4">SUM(D14:D15)</f>
        <v>5280000</v>
      </c>
      <c r="E13" s="155">
        <f t="shared" si="4"/>
        <v>0</v>
      </c>
      <c r="F13" s="155">
        <f t="shared" si="4"/>
        <v>0</v>
      </c>
      <c r="G13" s="155">
        <f t="shared" si="4"/>
        <v>0</v>
      </c>
      <c r="H13" s="155">
        <f t="shared" si="4"/>
        <v>0</v>
      </c>
      <c r="I13" s="155">
        <f t="shared" si="4"/>
        <v>0</v>
      </c>
      <c r="J13" s="155">
        <f t="shared" si="4"/>
        <v>0</v>
      </c>
      <c r="K13" s="155">
        <f t="shared" si="4"/>
        <v>0</v>
      </c>
      <c r="L13" s="155">
        <f t="shared" si="4"/>
        <v>0</v>
      </c>
      <c r="M13" s="155">
        <f t="shared" si="4"/>
        <v>5280000</v>
      </c>
      <c r="N13" s="164"/>
      <c r="O13" s="164"/>
      <c r="P13" s="164">
        <v>0</v>
      </c>
    </row>
    <row r="14" s="150" customFormat="1" ht="23.25" customHeight="1" spans="1:18">
      <c r="A14" s="160">
        <v>2080901</v>
      </c>
      <c r="B14" s="153"/>
      <c r="C14" s="152" t="s">
        <v>125</v>
      </c>
      <c r="D14" s="155">
        <v>4780000</v>
      </c>
      <c r="E14" s="157">
        <v>0</v>
      </c>
      <c r="F14" s="157">
        <v>0</v>
      </c>
      <c r="G14" s="157">
        <v>0</v>
      </c>
      <c r="H14" s="157">
        <v>0</v>
      </c>
      <c r="I14" s="157">
        <v>0</v>
      </c>
      <c r="J14" s="157">
        <v>0</v>
      </c>
      <c r="K14" s="157">
        <v>0</v>
      </c>
      <c r="L14" s="157">
        <v>0</v>
      </c>
      <c r="M14" s="157">
        <v>4780000</v>
      </c>
      <c r="N14" s="164"/>
      <c r="O14" s="164"/>
      <c r="P14" s="164">
        <v>0</v>
      </c>
      <c r="Q14" s="165"/>
      <c r="R14" s="165"/>
    </row>
    <row r="15" s="150" customFormat="1" ht="23.25" customHeight="1" spans="1:18">
      <c r="A15" s="160">
        <v>2080905</v>
      </c>
      <c r="B15" s="153"/>
      <c r="C15" s="152" t="s">
        <v>126</v>
      </c>
      <c r="D15" s="155">
        <v>500000</v>
      </c>
      <c r="E15" s="157">
        <v>0</v>
      </c>
      <c r="F15" s="157"/>
      <c r="G15" s="157">
        <v>0</v>
      </c>
      <c r="H15" s="157">
        <v>0</v>
      </c>
      <c r="I15" s="157">
        <v>0</v>
      </c>
      <c r="J15" s="157">
        <v>0</v>
      </c>
      <c r="K15" s="157">
        <v>0</v>
      </c>
      <c r="L15" s="157">
        <v>0</v>
      </c>
      <c r="M15" s="157">
        <v>500000</v>
      </c>
      <c r="N15" s="164"/>
      <c r="O15" s="164"/>
      <c r="P15" s="164">
        <v>0</v>
      </c>
      <c r="Q15" s="165"/>
      <c r="R15" s="165"/>
    </row>
    <row r="16" s="150" customFormat="1" ht="23.25" customHeight="1" spans="1:18">
      <c r="A16" s="159">
        <v>20828</v>
      </c>
      <c r="B16" s="153"/>
      <c r="C16" s="159" t="s">
        <v>274</v>
      </c>
      <c r="D16" s="155">
        <f>SUM(D17:D19)</f>
        <v>2622658</v>
      </c>
      <c r="E16" s="155">
        <f t="shared" ref="D16:M16" si="5">SUM(E17:E18)</f>
        <v>1740020</v>
      </c>
      <c r="F16" s="155">
        <f>SUM(F17:F19)</f>
        <v>882638</v>
      </c>
      <c r="G16" s="155">
        <f t="shared" si="5"/>
        <v>0</v>
      </c>
      <c r="H16" s="155">
        <f t="shared" si="5"/>
        <v>0</v>
      </c>
      <c r="I16" s="155">
        <f t="shared" si="5"/>
        <v>0</v>
      </c>
      <c r="J16" s="155">
        <f t="shared" si="5"/>
        <v>0</v>
      </c>
      <c r="K16" s="155">
        <f t="shared" si="5"/>
        <v>0</v>
      </c>
      <c r="L16" s="155">
        <f t="shared" si="5"/>
        <v>0</v>
      </c>
      <c r="M16" s="155">
        <f t="shared" si="5"/>
        <v>0</v>
      </c>
      <c r="N16" s="164"/>
      <c r="O16" s="164"/>
      <c r="P16" s="164">
        <v>0</v>
      </c>
      <c r="Q16" s="165"/>
      <c r="R16" s="165"/>
    </row>
    <row r="17" s="150" customFormat="1" ht="23.25" customHeight="1" spans="1:18">
      <c r="A17" s="160">
        <v>2082801</v>
      </c>
      <c r="B17" s="153"/>
      <c r="C17" s="152" t="s">
        <v>127</v>
      </c>
      <c r="D17" s="155">
        <v>2022658</v>
      </c>
      <c r="E17" s="157">
        <v>1740020</v>
      </c>
      <c r="F17" s="157">
        <v>282638</v>
      </c>
      <c r="G17" s="157">
        <v>0</v>
      </c>
      <c r="H17" s="157">
        <v>0</v>
      </c>
      <c r="I17" s="157"/>
      <c r="J17" s="157">
        <v>0</v>
      </c>
      <c r="K17" s="157">
        <v>0</v>
      </c>
      <c r="L17" s="157">
        <v>0</v>
      </c>
      <c r="M17" s="157">
        <v>0</v>
      </c>
      <c r="N17" s="164"/>
      <c r="O17" s="164"/>
      <c r="P17" s="164">
        <v>0</v>
      </c>
      <c r="Q17" s="165"/>
      <c r="R17" s="165"/>
    </row>
    <row r="18" s="150" customFormat="1" ht="23.25" customHeight="1" spans="1:18">
      <c r="A18" s="160">
        <v>2082850</v>
      </c>
      <c r="B18" s="153"/>
      <c r="C18" s="152" t="s">
        <v>128</v>
      </c>
      <c r="D18" s="155">
        <v>500000</v>
      </c>
      <c r="E18" s="157">
        <v>0</v>
      </c>
      <c r="F18" s="157">
        <v>500000</v>
      </c>
      <c r="G18" s="157">
        <v>0</v>
      </c>
      <c r="H18" s="157">
        <v>0</v>
      </c>
      <c r="I18" s="157"/>
      <c r="J18" s="157">
        <v>0</v>
      </c>
      <c r="K18" s="157">
        <v>0</v>
      </c>
      <c r="L18" s="157">
        <v>0</v>
      </c>
      <c r="M18" s="157">
        <v>0</v>
      </c>
      <c r="N18" s="164"/>
      <c r="O18" s="164"/>
      <c r="P18" s="164">
        <v>0</v>
      </c>
      <c r="Q18" s="165"/>
      <c r="R18" s="165"/>
    </row>
    <row r="19" s="150" customFormat="1" ht="23.25" customHeight="1" spans="1:18">
      <c r="A19" s="160">
        <v>2082899</v>
      </c>
      <c r="B19" s="153"/>
      <c r="C19" s="152" t="s">
        <v>129</v>
      </c>
      <c r="D19" s="155">
        <v>100000</v>
      </c>
      <c r="E19" s="157">
        <v>0</v>
      </c>
      <c r="F19" s="157">
        <v>100000</v>
      </c>
      <c r="G19" s="157">
        <v>0</v>
      </c>
      <c r="H19" s="157">
        <v>0</v>
      </c>
      <c r="I19" s="157"/>
      <c r="J19" s="157">
        <v>0</v>
      </c>
      <c r="K19" s="157">
        <v>0</v>
      </c>
      <c r="L19" s="157">
        <v>0</v>
      </c>
      <c r="M19" s="157">
        <v>0</v>
      </c>
      <c r="N19" s="164"/>
      <c r="O19" s="164"/>
      <c r="P19" s="164">
        <v>0</v>
      </c>
      <c r="Q19" s="165"/>
      <c r="R19" s="165"/>
    </row>
    <row r="20" s="150" customFormat="1" ht="23.25" customHeight="1" spans="1:18">
      <c r="A20" s="152"/>
      <c r="B20" s="161">
        <v>507002</v>
      </c>
      <c r="C20" s="162" t="s">
        <v>113</v>
      </c>
      <c r="D20" s="155">
        <v>592497</v>
      </c>
      <c r="E20" s="157">
        <v>533743</v>
      </c>
      <c r="F20" s="157">
        <v>58754</v>
      </c>
      <c r="G20" s="157"/>
      <c r="H20" s="157"/>
      <c r="I20" s="157"/>
      <c r="J20" s="157"/>
      <c r="K20" s="157"/>
      <c r="L20" s="157"/>
      <c r="M20" s="157"/>
      <c r="N20" s="164"/>
      <c r="O20" s="164"/>
      <c r="P20" s="164">
        <v>0</v>
      </c>
      <c r="Q20" s="165"/>
      <c r="R20" s="165"/>
    </row>
    <row r="21" s="150" customFormat="1" ht="23.25" customHeight="1" spans="1:18">
      <c r="A21" s="161">
        <v>208</v>
      </c>
      <c r="B21" s="162">
        <v>507002</v>
      </c>
      <c r="C21" s="161" t="s">
        <v>179</v>
      </c>
      <c r="D21" s="155">
        <v>592497</v>
      </c>
      <c r="E21" s="157">
        <v>533743</v>
      </c>
      <c r="F21" s="157">
        <v>58754</v>
      </c>
      <c r="G21" s="157"/>
      <c r="H21" s="157"/>
      <c r="I21" s="157"/>
      <c r="J21" s="157"/>
      <c r="K21" s="157"/>
      <c r="L21" s="157"/>
      <c r="M21" s="157"/>
      <c r="N21" s="164"/>
      <c r="O21" s="164"/>
      <c r="P21" s="164">
        <v>0</v>
      </c>
      <c r="Q21" s="165"/>
      <c r="R21" s="165"/>
    </row>
    <row r="22" s="150" customFormat="1" ht="23.25" customHeight="1" spans="1:18">
      <c r="A22" s="162">
        <v>20828</v>
      </c>
      <c r="B22" s="161"/>
      <c r="C22" s="162" t="s">
        <v>274</v>
      </c>
      <c r="D22" s="155">
        <v>592497</v>
      </c>
      <c r="E22" s="157">
        <v>533743</v>
      </c>
      <c r="F22" s="157">
        <v>58754</v>
      </c>
      <c r="G22" s="157"/>
      <c r="H22" s="157"/>
      <c r="I22" s="157"/>
      <c r="J22" s="157"/>
      <c r="K22" s="157"/>
      <c r="L22" s="157"/>
      <c r="M22" s="157"/>
      <c r="N22" s="164"/>
      <c r="O22" s="164"/>
      <c r="P22" s="164">
        <v>0</v>
      </c>
      <c r="Q22" s="165"/>
      <c r="R22" s="165"/>
    </row>
    <row r="23" s="150" customFormat="1" ht="23.25" customHeight="1" spans="1:18">
      <c r="A23" s="163">
        <v>2082850</v>
      </c>
      <c r="B23" s="161"/>
      <c r="C23" s="163" t="s">
        <v>133</v>
      </c>
      <c r="D23" s="155">
        <v>592497</v>
      </c>
      <c r="E23" s="157">
        <v>533743</v>
      </c>
      <c r="F23" s="157">
        <v>58754</v>
      </c>
      <c r="G23" s="157"/>
      <c r="H23" s="157"/>
      <c r="I23" s="157"/>
      <c r="J23" s="157"/>
      <c r="K23" s="157"/>
      <c r="L23" s="157"/>
      <c r="M23" s="157"/>
      <c r="N23" s="164"/>
      <c r="O23" s="164"/>
      <c r="P23" s="164">
        <v>0</v>
      </c>
      <c r="Q23" s="165"/>
      <c r="R23" s="165"/>
    </row>
    <row r="24" s="150" customFormat="1" ht="23.25" customHeight="1" spans="1:18">
      <c r="A24" s="152"/>
      <c r="B24" s="161">
        <v>507003</v>
      </c>
      <c r="C24" s="162" t="s">
        <v>115</v>
      </c>
      <c r="D24" s="155">
        <v>419078</v>
      </c>
      <c r="E24" s="157">
        <v>333802</v>
      </c>
      <c r="F24" s="157">
        <v>68716</v>
      </c>
      <c r="G24" s="157"/>
      <c r="H24" s="157"/>
      <c r="I24" s="157"/>
      <c r="J24" s="157"/>
      <c r="K24" s="157"/>
      <c r="L24" s="157"/>
      <c r="M24" s="157">
        <v>16560</v>
      </c>
      <c r="N24" s="164"/>
      <c r="O24" s="164"/>
      <c r="P24" s="164">
        <v>0</v>
      </c>
      <c r="Q24" s="165"/>
      <c r="R24" s="165"/>
    </row>
    <row r="25" s="150" customFormat="1" ht="23.25" customHeight="1" spans="1:16">
      <c r="A25" s="161">
        <v>208</v>
      </c>
      <c r="B25" s="162">
        <v>507003</v>
      </c>
      <c r="C25" s="161" t="s">
        <v>179</v>
      </c>
      <c r="D25" s="155">
        <v>419078</v>
      </c>
      <c r="E25" s="157">
        <v>333802</v>
      </c>
      <c r="F25" s="157">
        <v>68716</v>
      </c>
      <c r="G25" s="157"/>
      <c r="H25" s="157"/>
      <c r="I25" s="157"/>
      <c r="J25" s="157"/>
      <c r="K25" s="157"/>
      <c r="L25" s="157"/>
      <c r="M25" s="157">
        <v>16560</v>
      </c>
      <c r="N25" s="164"/>
      <c r="O25" s="164"/>
      <c r="P25" s="164">
        <v>0</v>
      </c>
    </row>
    <row r="26" s="150" customFormat="1" ht="23.25" customHeight="1" spans="1:16">
      <c r="A26" s="162">
        <v>20828</v>
      </c>
      <c r="B26" s="161"/>
      <c r="C26" s="162" t="s">
        <v>274</v>
      </c>
      <c r="D26" s="155">
        <v>419078</v>
      </c>
      <c r="E26" s="157">
        <v>333802</v>
      </c>
      <c r="F26" s="157">
        <v>68716</v>
      </c>
      <c r="G26" s="157"/>
      <c r="H26" s="157"/>
      <c r="I26" s="157"/>
      <c r="J26" s="157"/>
      <c r="K26" s="157"/>
      <c r="L26" s="157"/>
      <c r="M26" s="157">
        <v>16560</v>
      </c>
      <c r="N26" s="164"/>
      <c r="O26" s="164"/>
      <c r="P26" s="164">
        <v>0</v>
      </c>
    </row>
    <row r="27" s="150" customFormat="1" ht="23.25" customHeight="1" spans="1:16">
      <c r="A27" s="163">
        <v>2082850</v>
      </c>
      <c r="B27" s="161"/>
      <c r="C27" s="163" t="s">
        <v>133</v>
      </c>
      <c r="D27" s="155">
        <v>419078</v>
      </c>
      <c r="E27" s="157">
        <v>333802</v>
      </c>
      <c r="F27" s="157">
        <v>68716</v>
      </c>
      <c r="G27" s="157"/>
      <c r="H27" s="157"/>
      <c r="I27" s="157"/>
      <c r="J27" s="157"/>
      <c r="K27" s="157"/>
      <c r="L27" s="157"/>
      <c r="M27" s="157">
        <v>16560</v>
      </c>
      <c r="N27" s="164"/>
      <c r="O27" s="164"/>
      <c r="P27" s="164">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V15" sqref="V15"/>
    </sheetView>
  </sheetViews>
  <sheetFormatPr defaultColWidth="9.33333333333333"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spans="23:23">
      <c r="W1" s="130" t="s">
        <v>412</v>
      </c>
    </row>
    <row r="2" ht="32.25" customHeight="1" spans="1:23">
      <c r="A2" s="134" t="s">
        <v>413</v>
      </c>
      <c r="B2" s="134"/>
      <c r="C2" s="134"/>
      <c r="D2" s="134"/>
      <c r="E2" s="134"/>
      <c r="F2" s="134"/>
      <c r="G2" s="134"/>
      <c r="H2" s="134"/>
      <c r="I2" s="134"/>
      <c r="J2" s="134"/>
      <c r="K2" s="134"/>
      <c r="L2" s="134"/>
      <c r="M2" s="134"/>
      <c r="N2" s="134"/>
      <c r="O2" s="134"/>
      <c r="P2" s="134"/>
      <c r="Q2" s="134"/>
      <c r="R2" s="134"/>
      <c r="S2" s="134"/>
      <c r="T2" s="134"/>
      <c r="U2" s="134"/>
      <c r="V2" s="134"/>
      <c r="W2" s="134"/>
    </row>
    <row r="3" ht="11.25" customHeight="1"/>
    <row r="4" ht="11.25" customHeight="1"/>
    <row r="5" ht="29.25" customHeight="1" spans="1:23">
      <c r="A5" s="135" t="s">
        <v>118</v>
      </c>
      <c r="B5" s="136"/>
      <c r="C5" s="136"/>
      <c r="D5" s="137"/>
      <c r="E5" s="138" t="s">
        <v>397</v>
      </c>
      <c r="F5" s="135" t="s">
        <v>160</v>
      </c>
      <c r="G5" s="136"/>
      <c r="H5" s="136"/>
      <c r="I5" s="137"/>
      <c r="J5" s="143" t="s">
        <v>161</v>
      </c>
      <c r="K5" s="144"/>
      <c r="L5" s="144"/>
      <c r="M5" s="144"/>
      <c r="N5" s="144"/>
      <c r="O5" s="144"/>
      <c r="P5" s="144"/>
      <c r="Q5" s="144"/>
      <c r="R5" s="144"/>
      <c r="S5" s="146"/>
      <c r="T5" s="147" t="s">
        <v>162</v>
      </c>
      <c r="U5" s="147" t="s">
        <v>163</v>
      </c>
      <c r="V5" s="147" t="s">
        <v>164</v>
      </c>
      <c r="W5" s="138" t="s">
        <v>165</v>
      </c>
    </row>
    <row r="6" ht="54.75" customHeight="1" spans="1:23">
      <c r="A6" s="139" t="s">
        <v>398</v>
      </c>
      <c r="B6" s="139" t="s">
        <v>399</v>
      </c>
      <c r="C6" s="139" t="s">
        <v>400</v>
      </c>
      <c r="D6" s="139" t="s">
        <v>401</v>
      </c>
      <c r="E6" s="140"/>
      <c r="F6" s="139" t="s">
        <v>107</v>
      </c>
      <c r="G6" s="141" t="s">
        <v>166</v>
      </c>
      <c r="H6" s="141" t="s">
        <v>167</v>
      </c>
      <c r="I6" s="141" t="s">
        <v>168</v>
      </c>
      <c r="J6" s="139" t="s">
        <v>107</v>
      </c>
      <c r="K6" s="145" t="s">
        <v>385</v>
      </c>
      <c r="L6" s="145" t="s">
        <v>168</v>
      </c>
      <c r="M6" s="145" t="s">
        <v>171</v>
      </c>
      <c r="N6" s="145" t="s">
        <v>172</v>
      </c>
      <c r="O6" s="145" t="s">
        <v>173</v>
      </c>
      <c r="P6" s="145" t="s">
        <v>174</v>
      </c>
      <c r="Q6" s="145" t="s">
        <v>175</v>
      </c>
      <c r="R6" s="145" t="s">
        <v>176</v>
      </c>
      <c r="S6" s="148" t="s">
        <v>177</v>
      </c>
      <c r="T6" s="149"/>
      <c r="U6" s="149"/>
      <c r="V6" s="149"/>
      <c r="W6" s="140"/>
    </row>
    <row r="7" ht="16.5" customHeight="1" spans="1:23">
      <c r="A7" s="139" t="s">
        <v>402</v>
      </c>
      <c r="B7" s="139" t="s">
        <v>402</v>
      </c>
      <c r="C7" s="139" t="s">
        <v>402</v>
      </c>
      <c r="D7" s="139" t="s">
        <v>402</v>
      </c>
      <c r="E7" s="139" t="s">
        <v>402</v>
      </c>
      <c r="F7" s="139">
        <v>1</v>
      </c>
      <c r="G7" s="139">
        <v>2</v>
      </c>
      <c r="H7" s="139">
        <v>3</v>
      </c>
      <c r="I7" s="139">
        <v>4</v>
      </c>
      <c r="J7" s="139">
        <v>5</v>
      </c>
      <c r="K7" s="139">
        <v>6</v>
      </c>
      <c r="L7" s="139">
        <v>7</v>
      </c>
      <c r="M7" s="139">
        <v>8</v>
      </c>
      <c r="N7" s="139">
        <v>9</v>
      </c>
      <c r="O7" s="139">
        <v>10</v>
      </c>
      <c r="P7" s="139">
        <v>11</v>
      </c>
      <c r="Q7" s="139">
        <v>12</v>
      </c>
      <c r="R7" s="139">
        <v>13</v>
      </c>
      <c r="S7" s="139">
        <v>14</v>
      </c>
      <c r="T7" s="139">
        <v>15</v>
      </c>
      <c r="U7" s="139">
        <v>16</v>
      </c>
      <c r="V7" s="139">
        <v>17</v>
      </c>
      <c r="W7" s="139">
        <v>18</v>
      </c>
    </row>
    <row r="8" s="133" customFormat="1" ht="18.75" customHeight="1" spans="1:23">
      <c r="A8" s="142"/>
      <c r="B8" s="142"/>
      <c r="C8" s="142"/>
      <c r="D8" s="142"/>
      <c r="E8" s="142"/>
      <c r="F8" s="127" t="s">
        <v>281</v>
      </c>
      <c r="G8" s="127" t="s">
        <v>281</v>
      </c>
      <c r="H8" s="127" t="s">
        <v>281</v>
      </c>
      <c r="I8" s="127" t="s">
        <v>281</v>
      </c>
      <c r="J8" s="127" t="s">
        <v>281</v>
      </c>
      <c r="K8" s="127" t="s">
        <v>281</v>
      </c>
      <c r="L8" s="127" t="s">
        <v>281</v>
      </c>
      <c r="M8" s="127" t="s">
        <v>281</v>
      </c>
      <c r="N8" s="127" t="s">
        <v>281</v>
      </c>
      <c r="O8" s="127" t="s">
        <v>281</v>
      </c>
      <c r="P8" s="127" t="s">
        <v>281</v>
      </c>
      <c r="Q8" s="127" t="s">
        <v>281</v>
      </c>
      <c r="R8" s="127" t="s">
        <v>281</v>
      </c>
      <c r="S8" s="127" t="s">
        <v>281</v>
      </c>
      <c r="T8" s="127" t="s">
        <v>281</v>
      </c>
      <c r="U8" s="127" t="s">
        <v>281</v>
      </c>
      <c r="V8" s="127" t="s">
        <v>281</v>
      </c>
      <c r="W8" s="127" t="s">
        <v>281</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L12" sqref="L12"/>
    </sheetView>
  </sheetViews>
  <sheetFormatPr defaultColWidth="9.16666666666667" defaultRowHeight="12.75" customHeight="1"/>
  <cols>
    <col min="1" max="2" width="16.3333333333333" style="81" customWidth="1"/>
    <col min="3" max="3" width="35.5" style="81" customWidth="1"/>
    <col min="4" max="4" width="16.5" style="81" customWidth="1"/>
    <col min="5" max="16" width="12.3333333333333" style="81" customWidth="1"/>
    <col min="17" max="16384" width="9.16666666666667" style="81"/>
  </cols>
  <sheetData>
    <row r="1" ht="23.25" customHeight="1" spans="1:18">
      <c r="A1" s="115"/>
      <c r="B1" s="115"/>
      <c r="C1" s="115"/>
      <c r="D1" s="115"/>
      <c r="E1" s="115"/>
      <c r="F1" s="115"/>
      <c r="G1" s="115"/>
      <c r="H1" s="115"/>
      <c r="I1" s="115"/>
      <c r="J1" s="115"/>
      <c r="K1" s="115"/>
      <c r="L1" s="115"/>
      <c r="M1" s="115"/>
      <c r="N1" s="115"/>
      <c r="O1"/>
      <c r="P1" s="130" t="s">
        <v>414</v>
      </c>
      <c r="Q1" s="129"/>
      <c r="R1" s="129"/>
    </row>
    <row r="2" ht="23.25" customHeight="1" spans="1:18">
      <c r="A2" s="116" t="s">
        <v>415</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90</v>
      </c>
      <c r="Q3" s="129"/>
      <c r="R3" s="129"/>
    </row>
    <row r="4" ht="25.5" customHeight="1" spans="1:18">
      <c r="A4" s="119" t="s">
        <v>118</v>
      </c>
      <c r="B4" s="119" t="s">
        <v>91</v>
      </c>
      <c r="C4" s="120" t="s">
        <v>119</v>
      </c>
      <c r="D4" s="121" t="s">
        <v>120</v>
      </c>
      <c r="E4" s="122" t="s">
        <v>366</v>
      </c>
      <c r="F4" s="123" t="s">
        <v>367</v>
      </c>
      <c r="G4" s="122" t="s">
        <v>368</v>
      </c>
      <c r="H4" s="122" t="s">
        <v>369</v>
      </c>
      <c r="I4" s="125" t="s">
        <v>370</v>
      </c>
      <c r="J4" s="125" t="s">
        <v>371</v>
      </c>
      <c r="K4" s="125" t="s">
        <v>175</v>
      </c>
      <c r="L4" s="125" t="s">
        <v>372</v>
      </c>
      <c r="M4" s="125" t="s">
        <v>168</v>
      </c>
      <c r="N4" s="125" t="s">
        <v>176</v>
      </c>
      <c r="O4" s="125" t="s">
        <v>171</v>
      </c>
      <c r="P4" s="119" t="s">
        <v>177</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c r="C7" s="128"/>
      <c r="D7" s="127" t="s">
        <v>281</v>
      </c>
      <c r="E7" s="127" t="s">
        <v>281</v>
      </c>
      <c r="F7" s="127" t="s">
        <v>281</v>
      </c>
      <c r="G7" s="127" t="s">
        <v>281</v>
      </c>
      <c r="H7" s="127" t="s">
        <v>281</v>
      </c>
      <c r="I7" s="127" t="s">
        <v>281</v>
      </c>
      <c r="J7" s="127" t="s">
        <v>281</v>
      </c>
      <c r="K7" s="127" t="s">
        <v>281</v>
      </c>
      <c r="L7" s="127" t="s">
        <v>281</v>
      </c>
      <c r="M7" s="127" t="s">
        <v>281</v>
      </c>
      <c r="N7" s="127" t="s">
        <v>281</v>
      </c>
      <c r="O7" s="127" t="s">
        <v>281</v>
      </c>
      <c r="P7" s="127" t="s">
        <v>281</v>
      </c>
      <c r="Q7" s="129"/>
      <c r="R7" s="129"/>
    </row>
    <row r="8" customFormat="1" ht="27.75" customHeight="1" spans="1:6">
      <c r="A8" s="81"/>
      <c r="B8" s="81"/>
      <c r="C8" s="81"/>
      <c r="D8" s="81"/>
      <c r="E8" s="81"/>
      <c r="F8" s="81"/>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workbookViewId="0">
      <selection activeCell="K18" sqref="K18"/>
    </sheetView>
  </sheetViews>
  <sheetFormatPr defaultColWidth="9.33333333333333" defaultRowHeight="10.8" outlineLevelCol="7"/>
  <cols>
    <col min="1" max="7" width="18.8333333333333" customWidth="1"/>
    <col min="8" max="8" width="54.5" customWidth="1"/>
  </cols>
  <sheetData>
    <row r="1" ht="12" spans="8:8">
      <c r="H1" s="39" t="s">
        <v>416</v>
      </c>
    </row>
    <row r="2" ht="27" customHeight="1" spans="1:8">
      <c r="A2" s="82" t="s">
        <v>417</v>
      </c>
      <c r="B2" s="83"/>
      <c r="C2" s="83"/>
      <c r="D2" s="83"/>
      <c r="E2" s="83"/>
      <c r="F2" s="83"/>
      <c r="G2" s="83"/>
      <c r="H2" s="83"/>
    </row>
    <row r="3" ht="20.25" customHeight="1" spans="1:8">
      <c r="A3" s="84" t="s">
        <v>418</v>
      </c>
      <c r="B3" s="84"/>
      <c r="C3" s="84"/>
      <c r="D3" s="84"/>
      <c r="E3" s="84"/>
      <c r="F3" s="84"/>
      <c r="G3" s="84"/>
      <c r="H3" s="84"/>
    </row>
    <row r="4" ht="14.25" customHeight="1" spans="1:8">
      <c r="A4" s="85" t="s">
        <v>419</v>
      </c>
      <c r="B4" s="85"/>
      <c r="C4" s="85"/>
      <c r="D4" s="85"/>
      <c r="E4" s="86"/>
      <c r="F4" s="86" t="s">
        <v>420</v>
      </c>
      <c r="G4" s="87" t="s">
        <v>421</v>
      </c>
      <c r="H4" s="87"/>
    </row>
    <row r="5" s="81" customFormat="1" ht="26.25" customHeight="1" spans="1:8">
      <c r="A5" s="88" t="s">
        <v>422</v>
      </c>
      <c r="B5" s="42" t="s">
        <v>423</v>
      </c>
      <c r="C5" s="42"/>
      <c r="D5" s="41" t="s">
        <v>109</v>
      </c>
      <c r="E5" s="42"/>
      <c r="F5" s="42"/>
      <c r="G5" s="42"/>
      <c r="H5" s="42"/>
    </row>
    <row r="6" s="81" customFormat="1" ht="14.25" customHeight="1" spans="1:8">
      <c r="A6" s="88"/>
      <c r="B6" s="42" t="s">
        <v>424</v>
      </c>
      <c r="C6" s="42"/>
      <c r="D6" s="41"/>
      <c r="E6" s="42"/>
      <c r="F6" s="42" t="s">
        <v>425</v>
      </c>
      <c r="G6" s="41"/>
      <c r="H6" s="42"/>
    </row>
    <row r="7" s="81" customFormat="1" ht="14.25" customHeight="1" spans="1:8">
      <c r="A7" s="88"/>
      <c r="B7" s="42" t="s">
        <v>426</v>
      </c>
      <c r="C7" s="42"/>
      <c r="D7" s="41" t="s">
        <v>427</v>
      </c>
      <c r="E7" s="42"/>
      <c r="F7" s="42" t="s">
        <v>428</v>
      </c>
      <c r="G7" s="41" t="s">
        <v>427</v>
      </c>
      <c r="H7" s="42"/>
    </row>
    <row r="8" s="81" customFormat="1" ht="392" customHeight="1" spans="1:8">
      <c r="A8" s="88"/>
      <c r="B8" s="42" t="s">
        <v>429</v>
      </c>
      <c r="C8" s="42"/>
      <c r="D8" s="89" t="s">
        <v>430</v>
      </c>
      <c r="E8" s="89"/>
      <c r="F8" s="89"/>
      <c r="G8" s="89"/>
      <c r="H8" s="89"/>
    </row>
    <row r="9" ht="14.25" customHeight="1" spans="1:8">
      <c r="A9" s="88"/>
      <c r="B9" s="90" t="s">
        <v>431</v>
      </c>
      <c r="C9" s="90"/>
      <c r="D9" s="90"/>
      <c r="E9" s="90"/>
      <c r="F9" s="90"/>
      <c r="G9" s="90"/>
      <c r="H9" s="90"/>
    </row>
    <row r="10" ht="27" customHeight="1" spans="1:8">
      <c r="A10" s="88"/>
      <c r="B10" s="43" t="s">
        <v>432</v>
      </c>
      <c r="C10" s="43"/>
      <c r="D10" s="43" t="s">
        <v>94</v>
      </c>
      <c r="E10" s="91" t="s">
        <v>95</v>
      </c>
      <c r="F10" s="43" t="s">
        <v>433</v>
      </c>
      <c r="G10" s="43" t="s">
        <v>434</v>
      </c>
      <c r="H10" s="43"/>
    </row>
    <row r="11" s="81" customFormat="1" ht="14.25" customHeight="1" spans="1:8">
      <c r="A11" s="88"/>
      <c r="B11" s="51">
        <v>1092.65</v>
      </c>
      <c r="C11" s="42"/>
      <c r="D11" s="92">
        <v>1092.42</v>
      </c>
      <c r="E11" s="92"/>
      <c r="F11" s="51"/>
      <c r="G11" s="51">
        <v>0.23</v>
      </c>
      <c r="H11" s="42"/>
    </row>
    <row r="12" ht="14.25" customHeight="1" spans="1:8">
      <c r="A12" s="88"/>
      <c r="B12" s="90" t="s">
        <v>435</v>
      </c>
      <c r="C12" s="90"/>
      <c r="D12" s="90"/>
      <c r="E12" s="90"/>
      <c r="F12" s="90"/>
      <c r="G12" s="90"/>
      <c r="H12" s="90"/>
    </row>
    <row r="13" ht="14.25" customHeight="1" spans="1:8">
      <c r="A13" s="88"/>
      <c r="B13" s="43" t="s">
        <v>436</v>
      </c>
      <c r="C13" s="43"/>
      <c r="D13" s="43" t="s">
        <v>160</v>
      </c>
      <c r="E13" s="43"/>
      <c r="F13" s="43" t="s">
        <v>161</v>
      </c>
      <c r="G13" s="43"/>
      <c r="H13" s="43"/>
    </row>
    <row r="14" s="81" customFormat="1" ht="14.25" customHeight="1" spans="1:8">
      <c r="A14" s="88"/>
      <c r="B14" s="51">
        <v>1092.65</v>
      </c>
      <c r="C14" s="42"/>
      <c r="D14" s="93">
        <v>303.65</v>
      </c>
      <c r="E14" s="94"/>
      <c r="F14" s="51">
        <v>789</v>
      </c>
      <c r="G14" s="42"/>
      <c r="H14" s="42"/>
    </row>
    <row r="15" ht="14.25" customHeight="1" spans="1:8">
      <c r="A15" s="88"/>
      <c r="B15" s="43" t="s">
        <v>437</v>
      </c>
      <c r="C15" s="43"/>
      <c r="D15" s="90" t="s">
        <v>438</v>
      </c>
      <c r="E15" s="90"/>
      <c r="F15" s="90"/>
      <c r="G15" s="90"/>
      <c r="H15" s="90"/>
    </row>
    <row r="16" ht="14.25" customHeight="1" spans="1:8">
      <c r="A16" s="88"/>
      <c r="B16" s="43" t="s">
        <v>107</v>
      </c>
      <c r="C16" s="43"/>
      <c r="D16" s="43" t="s">
        <v>439</v>
      </c>
      <c r="E16" s="43"/>
      <c r="F16" s="43" t="s">
        <v>440</v>
      </c>
      <c r="G16" s="43"/>
      <c r="H16" s="43" t="s">
        <v>236</v>
      </c>
    </row>
    <row r="17" s="81" customFormat="1" ht="14.25" customHeight="1" spans="1:8">
      <c r="A17" s="88"/>
      <c r="B17" s="51">
        <v>25.1</v>
      </c>
      <c r="C17" s="42"/>
      <c r="D17" s="51">
        <v>16.3</v>
      </c>
      <c r="E17" s="42"/>
      <c r="F17" s="51"/>
      <c r="G17" s="42"/>
      <c r="H17" s="51">
        <v>8.8</v>
      </c>
    </row>
    <row r="18" ht="258" customHeight="1" spans="1:8">
      <c r="A18" s="88" t="s">
        <v>441</v>
      </c>
      <c r="B18" s="95" t="s">
        <v>442</v>
      </c>
      <c r="C18" s="95"/>
      <c r="D18" s="95"/>
      <c r="E18" s="95"/>
      <c r="F18" s="95"/>
      <c r="G18" s="95"/>
      <c r="H18" s="95"/>
    </row>
    <row r="19" ht="14.25" customHeight="1" spans="1:8">
      <c r="A19" s="88" t="s">
        <v>443</v>
      </c>
      <c r="B19" s="90" t="s">
        <v>444</v>
      </c>
      <c r="C19" s="90"/>
      <c r="D19" s="90" t="s">
        <v>445</v>
      </c>
      <c r="E19" s="90" t="s">
        <v>446</v>
      </c>
      <c r="F19" s="90"/>
      <c r="G19" s="90" t="s">
        <v>447</v>
      </c>
      <c r="H19" s="90"/>
    </row>
    <row r="20" s="81" customFormat="1" ht="33" customHeight="1" spans="1:8">
      <c r="A20" s="88"/>
      <c r="B20" s="42" t="s">
        <v>448</v>
      </c>
      <c r="C20" s="42"/>
      <c r="D20" s="96" t="s">
        <v>449</v>
      </c>
      <c r="E20" s="46" t="s">
        <v>450</v>
      </c>
      <c r="F20" s="47"/>
      <c r="G20" s="42" t="s">
        <v>451</v>
      </c>
      <c r="H20" s="42"/>
    </row>
    <row r="21" s="81" customFormat="1" ht="27" customHeight="1" spans="1:8">
      <c r="A21" s="88"/>
      <c r="B21" s="42"/>
      <c r="C21" s="42"/>
      <c r="D21" s="97"/>
      <c r="E21" s="7"/>
      <c r="F21" s="8"/>
      <c r="G21" s="7"/>
      <c r="H21" s="8"/>
    </row>
    <row r="22" s="81" customFormat="1" ht="27" customHeight="1" spans="1:8">
      <c r="A22" s="88"/>
      <c r="B22" s="42"/>
      <c r="C22" s="42"/>
      <c r="D22" s="97"/>
      <c r="E22" s="7"/>
      <c r="F22" s="8"/>
      <c r="G22" s="7"/>
      <c r="H22" s="8"/>
    </row>
    <row r="23" s="81" customFormat="1" ht="27" customHeight="1" spans="1:8">
      <c r="A23" s="88"/>
      <c r="B23" s="42"/>
      <c r="C23" s="42"/>
      <c r="D23" s="97"/>
      <c r="E23" s="98"/>
      <c r="F23" s="99"/>
      <c r="G23" s="18"/>
      <c r="H23" s="18"/>
    </row>
    <row r="24" s="81" customFormat="1" ht="27" customHeight="1" spans="1:8">
      <c r="A24" s="88"/>
      <c r="B24" s="42"/>
      <c r="C24" s="42"/>
      <c r="D24" s="100"/>
      <c r="E24" s="41"/>
      <c r="F24" s="42"/>
      <c r="G24" s="42"/>
      <c r="H24" s="42"/>
    </row>
    <row r="25" s="81" customFormat="1" ht="58" customHeight="1" spans="1:8">
      <c r="A25" s="88"/>
      <c r="B25" s="42"/>
      <c r="C25" s="42"/>
      <c r="D25" s="96" t="s">
        <v>452</v>
      </c>
      <c r="E25" s="46" t="s">
        <v>453</v>
      </c>
      <c r="F25" s="47"/>
      <c r="G25" s="44"/>
      <c r="H25" s="9"/>
    </row>
    <row r="26" s="81" customFormat="1" ht="25" customHeight="1" spans="1:8">
      <c r="A26" s="88"/>
      <c r="B26" s="42"/>
      <c r="C26" s="42"/>
      <c r="D26" s="97"/>
      <c r="E26" s="101"/>
      <c r="F26" s="102"/>
      <c r="G26" s="101"/>
      <c r="H26" s="102"/>
    </row>
    <row r="27" s="81" customFormat="1" ht="27" customHeight="1" spans="1:8">
      <c r="A27" s="88"/>
      <c r="B27" s="42"/>
      <c r="C27" s="42"/>
      <c r="D27" s="97"/>
      <c r="E27" s="98"/>
      <c r="F27" s="99"/>
      <c r="G27" s="103"/>
      <c r="H27" s="104"/>
    </row>
    <row r="28" s="81" customFormat="1" ht="27" customHeight="1" spans="1:8">
      <c r="A28" s="88"/>
      <c r="B28" s="42"/>
      <c r="C28" s="42"/>
      <c r="D28" s="97"/>
      <c r="E28" s="105"/>
      <c r="F28" s="106"/>
      <c r="G28" s="18"/>
      <c r="H28" s="18"/>
    </row>
    <row r="29" s="81" customFormat="1" ht="27" customHeight="1" spans="1:8">
      <c r="A29" s="88"/>
      <c r="B29" s="42"/>
      <c r="C29" s="42"/>
      <c r="D29" s="100"/>
      <c r="E29" s="41"/>
      <c r="F29" s="42"/>
      <c r="G29" s="107"/>
      <c r="H29" s="42"/>
    </row>
    <row r="30" s="81" customFormat="1" ht="27" customHeight="1" spans="1:8">
      <c r="A30" s="88"/>
      <c r="B30" s="42"/>
      <c r="C30" s="42"/>
      <c r="D30" s="96" t="s">
        <v>454</v>
      </c>
      <c r="E30" s="7"/>
      <c r="F30" s="8"/>
      <c r="G30" s="44"/>
      <c r="H30" s="9"/>
    </row>
    <row r="31" s="81" customFormat="1" ht="27" customHeight="1" spans="1:8">
      <c r="A31" s="88"/>
      <c r="B31" s="42"/>
      <c r="C31" s="42"/>
      <c r="D31" s="97"/>
      <c r="E31" s="41"/>
      <c r="F31" s="42"/>
      <c r="G31" s="42"/>
      <c r="H31" s="42"/>
    </row>
    <row r="32" s="81" customFormat="1" ht="27" customHeight="1" spans="1:8">
      <c r="A32" s="88"/>
      <c r="B32" s="42"/>
      <c r="C32" s="42"/>
      <c r="D32" s="100"/>
      <c r="E32" s="101"/>
      <c r="F32" s="102"/>
      <c r="G32" s="101"/>
      <c r="H32" s="102"/>
    </row>
    <row r="33" s="81" customFormat="1" ht="27" customHeight="1" spans="1:8">
      <c r="A33" s="88"/>
      <c r="B33" s="42"/>
      <c r="C33" s="42"/>
      <c r="D33" s="42" t="s">
        <v>455</v>
      </c>
      <c r="E33" s="9"/>
      <c r="F33" s="9"/>
      <c r="G33" s="9"/>
      <c r="H33" s="9"/>
    </row>
    <row r="34" ht="27" customHeight="1" spans="1:8">
      <c r="A34" s="88"/>
      <c r="B34" s="90" t="s">
        <v>444</v>
      </c>
      <c r="C34" s="90"/>
      <c r="D34" s="90" t="s">
        <v>445</v>
      </c>
      <c r="E34" s="90" t="s">
        <v>446</v>
      </c>
      <c r="F34" s="90"/>
      <c r="G34" s="90" t="s">
        <v>447</v>
      </c>
      <c r="H34" s="90"/>
    </row>
    <row r="35" s="81" customFormat="1" ht="27" customHeight="1" spans="1:8">
      <c r="A35" s="88"/>
      <c r="B35" s="42" t="s">
        <v>456</v>
      </c>
      <c r="C35" s="42"/>
      <c r="D35" s="96" t="s">
        <v>457</v>
      </c>
      <c r="E35" s="9"/>
      <c r="F35" s="9"/>
      <c r="G35" s="7"/>
      <c r="H35" s="8"/>
    </row>
    <row r="36" s="81" customFormat="1" ht="27" customHeight="1" spans="1:8">
      <c r="A36" s="88"/>
      <c r="B36" s="42"/>
      <c r="C36" s="42"/>
      <c r="D36" s="100"/>
      <c r="E36" s="98"/>
      <c r="F36" s="99"/>
      <c r="G36" s="108"/>
      <c r="H36" s="108"/>
    </row>
    <row r="37" s="81" customFormat="1" ht="27" customHeight="1" spans="1:8">
      <c r="A37" s="88"/>
      <c r="B37" s="42"/>
      <c r="C37" s="42"/>
      <c r="D37" s="96" t="s">
        <v>458</v>
      </c>
      <c r="E37" s="46" t="s">
        <v>459</v>
      </c>
      <c r="F37" s="47"/>
      <c r="G37" s="107"/>
      <c r="H37" s="42"/>
    </row>
    <row r="38" s="81" customFormat="1" ht="27" customHeight="1" spans="1:8">
      <c r="A38" s="88"/>
      <c r="B38" s="42"/>
      <c r="C38" s="42"/>
      <c r="D38" s="97"/>
      <c r="E38" s="101"/>
      <c r="F38" s="102"/>
      <c r="G38" s="101"/>
      <c r="H38" s="102"/>
    </row>
    <row r="39" s="81" customFormat="1" ht="27" customHeight="1" spans="1:8">
      <c r="A39" s="88"/>
      <c r="B39" s="42"/>
      <c r="C39" s="42"/>
      <c r="D39" s="97"/>
      <c r="E39" s="98"/>
      <c r="F39" s="99"/>
      <c r="G39" s="108"/>
      <c r="H39" s="108"/>
    </row>
    <row r="40" s="81" customFormat="1" ht="27" customHeight="1" spans="1:8">
      <c r="A40" s="88"/>
      <c r="B40" s="42"/>
      <c r="C40" s="42"/>
      <c r="D40" s="100"/>
      <c r="E40" s="9"/>
      <c r="F40" s="9"/>
      <c r="G40" s="7"/>
      <c r="H40" s="8"/>
    </row>
    <row r="41" s="81" customFormat="1" ht="27" customHeight="1" spans="1:8">
      <c r="A41" s="88"/>
      <c r="B41" s="42"/>
      <c r="C41" s="42"/>
      <c r="D41" s="96" t="s">
        <v>460</v>
      </c>
      <c r="E41" s="9"/>
      <c r="F41" s="9"/>
      <c r="G41" s="7"/>
      <c r="H41" s="8"/>
    </row>
    <row r="42" s="81" customFormat="1" ht="27" customHeight="1" spans="1:8">
      <c r="A42" s="88"/>
      <c r="B42" s="42"/>
      <c r="C42" s="42"/>
      <c r="D42" s="97"/>
      <c r="E42" s="101"/>
      <c r="F42" s="102"/>
      <c r="G42" s="101"/>
      <c r="H42" s="102"/>
    </row>
    <row r="43" s="81" customFormat="1" ht="27" customHeight="1" spans="1:8">
      <c r="A43" s="88"/>
      <c r="B43" s="42"/>
      <c r="C43" s="42"/>
      <c r="D43" s="100"/>
      <c r="E43" s="41"/>
      <c r="F43" s="42"/>
      <c r="G43" s="107"/>
      <c r="H43" s="42"/>
    </row>
    <row r="44" s="81" customFormat="1" ht="27" customHeight="1" spans="1:8">
      <c r="A44" s="88"/>
      <c r="B44" s="42"/>
      <c r="C44" s="42"/>
      <c r="D44" s="96" t="s">
        <v>461</v>
      </c>
      <c r="E44" s="46" t="s">
        <v>462</v>
      </c>
      <c r="F44" s="47"/>
      <c r="G44" s="44"/>
      <c r="H44" s="9"/>
    </row>
    <row r="45" s="81" customFormat="1" ht="46" customHeight="1" spans="1:8">
      <c r="A45" s="88"/>
      <c r="B45" s="42"/>
      <c r="C45" s="42"/>
      <c r="D45" s="97"/>
      <c r="E45" s="41"/>
      <c r="F45" s="42"/>
      <c r="G45" s="44"/>
      <c r="H45" s="9"/>
    </row>
    <row r="46" s="81" customFormat="1" ht="27" customHeight="1" spans="1:8">
      <c r="A46" s="88"/>
      <c r="B46" s="42"/>
      <c r="C46" s="42"/>
      <c r="D46" s="100"/>
      <c r="E46" s="101"/>
      <c r="F46" s="102"/>
      <c r="G46" s="109"/>
      <c r="H46" s="110"/>
    </row>
    <row r="47" s="81" customFormat="1" ht="27" customHeight="1" spans="1:8">
      <c r="A47" s="88"/>
      <c r="B47" s="42"/>
      <c r="C47" s="42"/>
      <c r="D47" s="42" t="s">
        <v>463</v>
      </c>
      <c r="E47" s="46" t="s">
        <v>464</v>
      </c>
      <c r="F47" s="47"/>
      <c r="G47" s="111">
        <v>1</v>
      </c>
      <c r="H47" s="47"/>
    </row>
    <row r="48" s="81" customFormat="1" ht="72.75" customHeight="1" spans="1:8">
      <c r="A48" s="88" t="s">
        <v>465</v>
      </c>
      <c r="B48" s="49"/>
      <c r="C48" s="112"/>
      <c r="D48" s="112"/>
      <c r="E48" s="112"/>
      <c r="F48" s="112"/>
      <c r="G48" s="112"/>
      <c r="H48" s="113"/>
    </row>
    <row r="49" ht="60.75" customHeight="1" spans="1:8">
      <c r="A49" s="88" t="s">
        <v>466</v>
      </c>
      <c r="B49" s="114" t="s">
        <v>467</v>
      </c>
      <c r="C49" s="114"/>
      <c r="D49" s="114"/>
      <c r="E49" s="114"/>
      <c r="F49" s="114"/>
      <c r="G49" s="114"/>
      <c r="H49" s="114"/>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P14" sqref="P14"/>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468</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41" t="s">
        <v>275</v>
      </c>
      <c r="E5" s="42"/>
      <c r="F5" s="42"/>
      <c r="G5" s="42"/>
      <c r="H5" s="42"/>
      <c r="I5" s="42"/>
      <c r="J5" s="42"/>
      <c r="K5" s="42"/>
      <c r="L5" s="42"/>
      <c r="M5" s="42"/>
    </row>
    <row r="6" s="1" customFormat="1" ht="15.6" spans="1:13">
      <c r="A6" s="6"/>
      <c r="B6" s="7" t="s">
        <v>474</v>
      </c>
      <c r="C6" s="8"/>
      <c r="D6" s="9" t="s">
        <v>475</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46" t="s">
        <v>484</v>
      </c>
      <c r="E11" s="47"/>
      <c r="F11" s="47"/>
      <c r="G11" s="47"/>
      <c r="H11" s="47"/>
      <c r="I11" s="47"/>
      <c r="J11" s="47"/>
      <c r="K11" s="47"/>
      <c r="L11" s="47"/>
      <c r="M11" s="47"/>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51">
        <v>80</v>
      </c>
      <c r="G14" s="42"/>
      <c r="H14" s="42"/>
      <c r="I14" s="42"/>
      <c r="J14" s="51">
        <v>50</v>
      </c>
      <c r="K14" s="42"/>
      <c r="L14" s="42"/>
      <c r="M14" s="42"/>
    </row>
    <row r="15" s="1" customFormat="1" ht="15.6" spans="1:13">
      <c r="A15" s="6"/>
      <c r="B15" s="14"/>
      <c r="C15" s="15"/>
      <c r="D15" s="9" t="s">
        <v>493</v>
      </c>
      <c r="E15" s="9"/>
      <c r="F15" s="51"/>
      <c r="G15" s="42"/>
      <c r="H15" s="42"/>
      <c r="I15" s="42"/>
      <c r="J15" s="51"/>
      <c r="K15" s="42"/>
      <c r="L15" s="42"/>
      <c r="M15" s="42"/>
    </row>
    <row r="16" s="1" customFormat="1" ht="15.6" spans="1:13">
      <c r="A16" s="6"/>
      <c r="B16" s="14"/>
      <c r="C16" s="15"/>
      <c r="D16" s="9" t="s">
        <v>494</v>
      </c>
      <c r="E16" s="9"/>
      <c r="F16" s="51">
        <v>80</v>
      </c>
      <c r="G16" s="42"/>
      <c r="H16" s="42"/>
      <c r="I16" s="42"/>
      <c r="J16" s="51">
        <v>50</v>
      </c>
      <c r="K16" s="42"/>
      <c r="L16" s="42"/>
      <c r="M16" s="42"/>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v>80</v>
      </c>
      <c r="I20" s="9">
        <v>50</v>
      </c>
      <c r="J20" s="9"/>
      <c r="K20" s="9"/>
      <c r="L20" s="10"/>
      <c r="M20" s="10"/>
    </row>
    <row r="21" s="1" customFormat="1" ht="48" customHeight="1" spans="1:13">
      <c r="A21" s="6"/>
      <c r="B21" s="14"/>
      <c r="C21" s="15"/>
      <c r="D21" s="9" t="s">
        <v>502</v>
      </c>
      <c r="E21" s="9"/>
      <c r="F21" s="9">
        <v>80</v>
      </c>
      <c r="G21" s="9"/>
      <c r="H21" s="9"/>
      <c r="I21" s="9">
        <v>50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ht="15.6" spans="1:13">
      <c r="A27" s="27"/>
      <c r="B27" s="28"/>
      <c r="C27" s="29" t="s">
        <v>508</v>
      </c>
      <c r="D27" s="29"/>
      <c r="E27" s="29"/>
      <c r="F27" s="29"/>
      <c r="G27" s="29"/>
      <c r="H27" s="30" t="s">
        <v>509</v>
      </c>
      <c r="I27" s="9"/>
      <c r="J27" s="9"/>
      <c r="K27" s="30" t="s">
        <v>510</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10"/>
      <c r="D31" s="10"/>
      <c r="E31" s="10"/>
      <c r="F31" s="10"/>
      <c r="G31" s="10"/>
      <c r="H31" s="10"/>
      <c r="I31" s="10"/>
      <c r="J31" s="10"/>
      <c r="K31" s="10"/>
      <c r="L31" s="10"/>
      <c r="M31" s="10"/>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46" t="s">
        <v>508</v>
      </c>
      <c r="I33" s="47"/>
      <c r="J33" s="47"/>
      <c r="K33" s="47"/>
      <c r="L33" s="42" t="s">
        <v>516</v>
      </c>
      <c r="M33" s="42"/>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46" t="s">
        <v>517</v>
      </c>
      <c r="I40" s="47"/>
      <c r="J40" s="47"/>
      <c r="K40" s="47"/>
      <c r="L40" s="42"/>
      <c r="M40" s="42"/>
    </row>
    <row r="41" s="1" customFormat="1" ht="15.6" spans="1:13">
      <c r="A41" s="32"/>
      <c r="B41" s="34"/>
      <c r="C41" s="9"/>
      <c r="D41" s="9"/>
      <c r="E41" s="9" t="s">
        <v>460</v>
      </c>
      <c r="F41" s="9"/>
      <c r="G41" s="9"/>
      <c r="H41" s="41"/>
      <c r="I41" s="42"/>
      <c r="J41" s="42"/>
      <c r="K41" s="42"/>
      <c r="L41" s="42"/>
      <c r="M41" s="42"/>
    </row>
    <row r="42" s="1" customFormat="1" ht="15.6" spans="1:13">
      <c r="A42" s="32"/>
      <c r="B42" s="34"/>
      <c r="C42" s="9"/>
      <c r="D42" s="9"/>
      <c r="E42" s="9" t="s">
        <v>461</v>
      </c>
      <c r="F42" s="9"/>
      <c r="G42" s="9"/>
      <c r="H42" s="46" t="s">
        <v>518</v>
      </c>
      <c r="I42" s="47"/>
      <c r="J42" s="47"/>
      <c r="K42" s="47"/>
      <c r="L42" s="42"/>
      <c r="M42" s="42"/>
    </row>
    <row r="43" s="1" customFormat="1" ht="15.6" spans="1:13">
      <c r="A43" s="32"/>
      <c r="B43" s="34"/>
      <c r="C43" s="9"/>
      <c r="D43" s="9"/>
      <c r="E43" s="9" t="s">
        <v>463</v>
      </c>
      <c r="F43" s="9"/>
      <c r="G43" s="9"/>
      <c r="H43" s="65" t="s">
        <v>463</v>
      </c>
      <c r="I43" s="73"/>
      <c r="J43" s="73"/>
      <c r="K43" s="74"/>
      <c r="L43" s="75">
        <v>1</v>
      </c>
      <c r="M43" s="76"/>
    </row>
    <row r="44" s="1" customFormat="1" ht="15.6" spans="1:13">
      <c r="A44" s="32"/>
      <c r="B44" s="34"/>
      <c r="C44" s="9"/>
      <c r="D44" s="9"/>
      <c r="E44" s="9"/>
      <c r="F44" s="9"/>
      <c r="G44" s="9"/>
      <c r="H44" s="66"/>
      <c r="I44" s="77"/>
      <c r="J44" s="77"/>
      <c r="K44" s="78"/>
      <c r="L44" s="79"/>
      <c r="M44" s="80"/>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sheetProtection formatCells="0" formatColumns="0" formatRows="0"/>
  <mergeCells count="135">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E44:G44"/>
    <mergeCell ref="A45:C45"/>
    <mergeCell ref="D45:M45"/>
    <mergeCell ref="A46:C46"/>
    <mergeCell ref="D46:M46"/>
    <mergeCell ref="A5:A12"/>
    <mergeCell ref="A13:A24"/>
    <mergeCell ref="A30:A44"/>
    <mergeCell ref="B32:B44"/>
    <mergeCell ref="B13:C18"/>
    <mergeCell ref="B19:C24"/>
    <mergeCell ref="A26:B29"/>
    <mergeCell ref="C33:D37"/>
    <mergeCell ref="C39:D44"/>
    <mergeCell ref="H43:K44"/>
    <mergeCell ref="L43:M44"/>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522</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41" t="s">
        <v>523</v>
      </c>
      <c r="E5" s="42"/>
      <c r="F5" s="42"/>
      <c r="G5" s="42"/>
      <c r="H5" s="42"/>
      <c r="I5" s="42"/>
      <c r="J5" s="42"/>
      <c r="K5" s="42"/>
      <c r="L5" s="42"/>
      <c r="M5" s="42"/>
    </row>
    <row r="6" s="1" customFormat="1" ht="15.6" spans="1:13">
      <c r="A6" s="6"/>
      <c r="B6" s="7" t="s">
        <v>474</v>
      </c>
      <c r="C6" s="8"/>
      <c r="D6" s="9" t="s">
        <v>524</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46" t="s">
        <v>484</v>
      </c>
      <c r="E11" s="47"/>
      <c r="F11" s="47"/>
      <c r="G11" s="47"/>
      <c r="H11" s="47"/>
      <c r="I11" s="47"/>
      <c r="J11" s="47"/>
      <c r="K11" s="47"/>
      <c r="L11" s="47"/>
      <c r="M11" s="47"/>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9"/>
      <c r="G14" s="9"/>
      <c r="H14" s="9"/>
      <c r="I14" s="9"/>
      <c r="J14" s="51">
        <v>189</v>
      </c>
      <c r="K14" s="42"/>
      <c r="L14" s="42"/>
      <c r="M14" s="42"/>
    </row>
    <row r="15" s="1" customFormat="1" ht="15.6" spans="1:13">
      <c r="A15" s="6"/>
      <c r="B15" s="14"/>
      <c r="C15" s="15"/>
      <c r="D15" s="9" t="s">
        <v>493</v>
      </c>
      <c r="E15" s="9"/>
      <c r="F15" s="9"/>
      <c r="G15" s="9"/>
      <c r="H15" s="9"/>
      <c r="I15" s="9"/>
      <c r="J15" s="51"/>
      <c r="K15" s="42"/>
      <c r="L15" s="42"/>
      <c r="M15" s="42"/>
    </row>
    <row r="16" s="1" customFormat="1" ht="15.6" spans="1:13">
      <c r="A16" s="6"/>
      <c r="B16" s="14"/>
      <c r="C16" s="15"/>
      <c r="D16" s="9" t="s">
        <v>494</v>
      </c>
      <c r="E16" s="9"/>
      <c r="F16" s="9"/>
      <c r="G16" s="9"/>
      <c r="H16" s="9"/>
      <c r="I16" s="9"/>
      <c r="J16" s="51">
        <v>189</v>
      </c>
      <c r="K16" s="42"/>
      <c r="L16" s="42"/>
      <c r="M16" s="42"/>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c r="I20" s="9">
        <v>189</v>
      </c>
      <c r="J20" s="9"/>
      <c r="K20" s="9"/>
      <c r="L20" s="10"/>
      <c r="M20" s="10"/>
    </row>
    <row r="21" s="1" customFormat="1" ht="15.6" spans="1:13">
      <c r="A21" s="6"/>
      <c r="B21" s="14"/>
      <c r="C21" s="15"/>
      <c r="D21" s="9" t="s">
        <v>525</v>
      </c>
      <c r="E21" s="9"/>
      <c r="F21" s="9"/>
      <c r="G21" s="9"/>
      <c r="H21" s="9"/>
      <c r="I21" s="9">
        <v>189</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spans="1:13">
      <c r="A27" s="27"/>
      <c r="B27" s="28"/>
      <c r="C27" s="53" t="s">
        <v>523</v>
      </c>
      <c r="D27" s="54"/>
      <c r="E27" s="54"/>
      <c r="F27" s="54"/>
      <c r="G27" s="55"/>
      <c r="H27" s="56" t="s">
        <v>526</v>
      </c>
      <c r="I27" s="67"/>
      <c r="J27" s="68"/>
      <c r="K27" s="56" t="s">
        <v>527</v>
      </c>
      <c r="L27" s="67"/>
      <c r="M27" s="68"/>
    </row>
    <row r="28" s="1" customFormat="1" spans="1:13">
      <c r="A28" s="27"/>
      <c r="B28" s="28"/>
      <c r="C28" s="57"/>
      <c r="D28" s="58"/>
      <c r="E28" s="58"/>
      <c r="F28" s="58"/>
      <c r="G28" s="59"/>
      <c r="H28" s="60"/>
      <c r="I28" s="69"/>
      <c r="J28" s="70"/>
      <c r="K28" s="60"/>
      <c r="L28" s="69"/>
      <c r="M28" s="70"/>
    </row>
    <row r="29" s="1" customFormat="1" spans="1:13">
      <c r="A29" s="27"/>
      <c r="B29" s="28"/>
      <c r="C29" s="61"/>
      <c r="D29" s="62"/>
      <c r="E29" s="62"/>
      <c r="F29" s="62"/>
      <c r="G29" s="63"/>
      <c r="H29" s="64"/>
      <c r="I29" s="71"/>
      <c r="J29" s="72"/>
      <c r="K29" s="64"/>
      <c r="L29" s="71"/>
      <c r="M29" s="72"/>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10"/>
      <c r="D31" s="10"/>
      <c r="E31" s="10"/>
      <c r="F31" s="10"/>
      <c r="G31" s="10"/>
      <c r="H31" s="10"/>
      <c r="I31" s="10"/>
      <c r="J31" s="10"/>
      <c r="K31" s="10"/>
      <c r="L31" s="10"/>
      <c r="M31" s="10"/>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46" t="s">
        <v>523</v>
      </c>
      <c r="I33" s="47"/>
      <c r="J33" s="47"/>
      <c r="K33" s="47"/>
      <c r="L33" s="42" t="s">
        <v>528</v>
      </c>
      <c r="M33" s="42"/>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46" t="s">
        <v>517</v>
      </c>
      <c r="I40" s="47"/>
      <c r="J40" s="47"/>
      <c r="K40" s="47"/>
      <c r="L40" s="42"/>
      <c r="M40" s="42"/>
    </row>
    <row r="41" s="1" customFormat="1" ht="15.6" spans="1:13">
      <c r="A41" s="32"/>
      <c r="B41" s="34"/>
      <c r="C41" s="9"/>
      <c r="D41" s="9"/>
      <c r="E41" s="9" t="s">
        <v>460</v>
      </c>
      <c r="F41" s="9"/>
      <c r="G41" s="9"/>
      <c r="H41" s="41"/>
      <c r="I41" s="42"/>
      <c r="J41" s="42"/>
      <c r="K41" s="42"/>
      <c r="L41" s="42"/>
      <c r="M41" s="42"/>
    </row>
    <row r="42" s="1" customFormat="1" ht="15.6" spans="1:13">
      <c r="A42" s="32"/>
      <c r="B42" s="34"/>
      <c r="C42" s="9"/>
      <c r="D42" s="9"/>
      <c r="E42" s="9" t="s">
        <v>461</v>
      </c>
      <c r="F42" s="9"/>
      <c r="G42" s="9"/>
      <c r="H42" s="46" t="s">
        <v>529</v>
      </c>
      <c r="I42" s="47"/>
      <c r="J42" s="47"/>
      <c r="K42" s="47"/>
      <c r="L42" s="42"/>
      <c r="M42" s="42"/>
    </row>
    <row r="43" s="1" customFormat="1" ht="15.6" spans="1:13">
      <c r="A43" s="32"/>
      <c r="B43" s="34"/>
      <c r="C43" s="9"/>
      <c r="D43" s="9"/>
      <c r="E43" s="9" t="s">
        <v>463</v>
      </c>
      <c r="F43" s="9"/>
      <c r="G43" s="9"/>
      <c r="H43" s="65" t="s">
        <v>463</v>
      </c>
      <c r="I43" s="73"/>
      <c r="J43" s="73"/>
      <c r="K43" s="74"/>
      <c r="L43" s="75">
        <v>1</v>
      </c>
      <c r="M43" s="76"/>
    </row>
    <row r="44" s="1" customFormat="1" ht="15.6" spans="1:13">
      <c r="A44" s="32"/>
      <c r="B44" s="34"/>
      <c r="C44" s="9"/>
      <c r="D44" s="9"/>
      <c r="E44" s="9"/>
      <c r="F44" s="9"/>
      <c r="G44" s="9"/>
      <c r="H44" s="66"/>
      <c r="I44" s="77"/>
      <c r="J44" s="77"/>
      <c r="K44" s="78"/>
      <c r="L44" s="79"/>
      <c r="M44" s="80"/>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sheetProtection formatCells="0" formatColumns="0" formatRows="0"/>
  <mergeCells count="129">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E44:G44"/>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C39:D44"/>
    <mergeCell ref="H43:K44"/>
    <mergeCell ref="L43:M44"/>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
  <sheetViews>
    <sheetView showGridLines="0" showZeros="0" topLeftCell="C13" workbookViewId="0">
      <selection activeCell="I11" sqref="I11"/>
    </sheetView>
  </sheetViews>
  <sheetFormatPr defaultColWidth="9.16666666666667" defaultRowHeight="10.8"/>
  <cols>
    <col min="1" max="2" width="9.16666666666667" style="81" customWidth="1"/>
    <col min="3" max="3" width="38.3333333333333" style="81" customWidth="1"/>
    <col min="4" max="4" width="16.3333333333333" style="81" customWidth="1"/>
    <col min="5" max="6" width="15.3333333333333" style="81" customWidth="1"/>
    <col min="7" max="7" width="16.8333333333333" style="81" customWidth="1"/>
    <col min="8" max="8" width="12" style="81" customWidth="1"/>
    <col min="9" max="9" width="10.6666666666667" style="81" customWidth="1"/>
    <col min="10" max="12" width="10.3333333333333" style="81" customWidth="1"/>
    <col min="13" max="13" width="8.66666666666667" style="81" customWidth="1"/>
    <col min="14" max="14" width="9" style="81" customWidth="1"/>
    <col min="15" max="15" width="11.5" style="81" customWidth="1"/>
    <col min="16" max="17" width="6.66666666666667" style="81" customWidth="1"/>
    <col min="18" max="16384" width="9.16666666666667" style="81"/>
  </cols>
  <sheetData>
    <row r="1" ht="23.1" customHeight="1" spans="1:17">
      <c r="A1" s="275"/>
      <c r="B1" s="264"/>
      <c r="C1" s="264"/>
      <c r="D1" s="264"/>
      <c r="E1" s="264"/>
      <c r="F1" s="264"/>
      <c r="G1" s="264"/>
      <c r="H1" s="264"/>
      <c r="I1" s="264"/>
      <c r="J1" s="264"/>
      <c r="K1" s="264"/>
      <c r="L1" s="264"/>
      <c r="M1" s="275"/>
      <c r="N1" s="275"/>
      <c r="O1" s="318" t="s">
        <v>116</v>
      </c>
      <c r="P1" s="275"/>
      <c r="Q1" s="275"/>
    </row>
    <row r="2" ht="23.1" customHeight="1" spans="1:17">
      <c r="A2" s="266" t="s">
        <v>117</v>
      </c>
      <c r="B2" s="266"/>
      <c r="C2" s="266"/>
      <c r="D2" s="266"/>
      <c r="E2" s="266"/>
      <c r="F2" s="266"/>
      <c r="G2" s="266"/>
      <c r="H2" s="266"/>
      <c r="I2" s="266"/>
      <c r="J2" s="266"/>
      <c r="K2" s="266"/>
      <c r="L2" s="266"/>
      <c r="M2" s="266"/>
      <c r="N2" s="266"/>
      <c r="O2" s="266"/>
      <c r="P2" s="284"/>
      <c r="Q2" s="275"/>
    </row>
    <row r="3" ht="23.1" customHeight="1" spans="1:17">
      <c r="A3" s="375"/>
      <c r="B3" s="376"/>
      <c r="C3" s="267"/>
      <c r="D3" s="376"/>
      <c r="E3" s="267"/>
      <c r="F3" s="267"/>
      <c r="G3" s="267"/>
      <c r="H3" s="267"/>
      <c r="I3" s="376"/>
      <c r="J3" s="376"/>
      <c r="K3" s="267"/>
      <c r="L3" s="267"/>
      <c r="M3" s="275"/>
      <c r="N3" s="283" t="s">
        <v>90</v>
      </c>
      <c r="O3" s="283"/>
      <c r="P3" s="267"/>
      <c r="Q3" s="275"/>
    </row>
    <row r="4" ht="24.75" customHeight="1" spans="1:17">
      <c r="A4" s="268" t="s">
        <v>118</v>
      </c>
      <c r="B4" s="315" t="s">
        <v>91</v>
      </c>
      <c r="C4" s="232" t="s">
        <v>119</v>
      </c>
      <c r="D4" s="315" t="s">
        <v>120</v>
      </c>
      <c r="E4" s="230" t="s">
        <v>94</v>
      </c>
      <c r="F4" s="230"/>
      <c r="G4" s="230"/>
      <c r="H4" s="255" t="s">
        <v>95</v>
      </c>
      <c r="I4" s="128" t="s">
        <v>96</v>
      </c>
      <c r="J4" s="128" t="s">
        <v>97</v>
      </c>
      <c r="K4" s="128"/>
      <c r="L4" s="128" t="s">
        <v>98</v>
      </c>
      <c r="M4" s="268" t="s">
        <v>99</v>
      </c>
      <c r="N4" s="281" t="s">
        <v>100</v>
      </c>
      <c r="O4" s="281" t="s">
        <v>101</v>
      </c>
      <c r="P4" s="275"/>
      <c r="Q4" s="275"/>
    </row>
    <row r="5" ht="24.75" customHeight="1" spans="1:17">
      <c r="A5" s="268"/>
      <c r="B5" s="315"/>
      <c r="C5" s="232"/>
      <c r="D5" s="316"/>
      <c r="E5" s="297" t="s">
        <v>121</v>
      </c>
      <c r="F5" s="319" t="s">
        <v>103</v>
      </c>
      <c r="G5" s="234" t="s">
        <v>104</v>
      </c>
      <c r="H5" s="230"/>
      <c r="I5" s="128"/>
      <c r="J5" s="128"/>
      <c r="K5" s="128"/>
      <c r="L5" s="128"/>
      <c r="M5" s="268"/>
      <c r="N5" s="268"/>
      <c r="O5" s="268"/>
      <c r="P5" s="275"/>
      <c r="Q5" s="275"/>
    </row>
    <row r="6" ht="39" customHeight="1" spans="1:17">
      <c r="A6" s="305"/>
      <c r="B6" s="377"/>
      <c r="C6" s="378"/>
      <c r="D6" s="379"/>
      <c r="E6" s="380"/>
      <c r="F6" s="381"/>
      <c r="G6" s="382"/>
      <c r="H6" s="382"/>
      <c r="I6" s="326"/>
      <c r="J6" s="326" t="s">
        <v>105</v>
      </c>
      <c r="K6" s="326" t="s">
        <v>106</v>
      </c>
      <c r="L6" s="326"/>
      <c r="M6" s="305"/>
      <c r="N6" s="305"/>
      <c r="O6" s="305"/>
      <c r="P6" s="275"/>
      <c r="Q6" s="275"/>
    </row>
    <row r="7" s="347" customFormat="1" ht="29.25" customHeight="1" spans="1:15">
      <c r="A7" s="128"/>
      <c r="B7" s="127"/>
      <c r="C7" s="128" t="s">
        <v>107</v>
      </c>
      <c r="D7" s="322">
        <f t="shared" ref="D7:M7" si="0">D8</f>
        <v>10926517</v>
      </c>
      <c r="E7" s="322">
        <f t="shared" si="0"/>
        <v>10924233</v>
      </c>
      <c r="F7" s="322">
        <f t="shared" si="0"/>
        <v>10924233</v>
      </c>
      <c r="G7" s="322">
        <f t="shared" si="0"/>
        <v>0</v>
      </c>
      <c r="H7" s="322">
        <f t="shared" si="0"/>
        <v>0</v>
      </c>
      <c r="I7" s="322">
        <f t="shared" si="0"/>
        <v>0</v>
      </c>
      <c r="J7" s="322">
        <f t="shared" si="0"/>
        <v>0</v>
      </c>
      <c r="K7" s="322">
        <f t="shared" si="0"/>
        <v>0</v>
      </c>
      <c r="L7" s="322">
        <f t="shared" si="0"/>
        <v>0</v>
      </c>
      <c r="M7" s="322">
        <f t="shared" si="0"/>
        <v>2284</v>
      </c>
      <c r="N7" s="322">
        <v>0</v>
      </c>
      <c r="O7" s="322">
        <v>0</v>
      </c>
    </row>
    <row r="8" ht="29.25" customHeight="1" spans="1:17">
      <c r="A8" s="328"/>
      <c r="B8" s="127" t="s">
        <v>108</v>
      </c>
      <c r="C8" s="328" t="s">
        <v>109</v>
      </c>
      <c r="D8" s="322">
        <f>D9+D16+D18</f>
        <v>10926517</v>
      </c>
      <c r="E8" s="322">
        <f t="shared" ref="E8:M8" si="1">E9+E16+E18</f>
        <v>10924233</v>
      </c>
      <c r="F8" s="322">
        <f t="shared" si="1"/>
        <v>10924233</v>
      </c>
      <c r="G8" s="322">
        <f t="shared" si="1"/>
        <v>0</v>
      </c>
      <c r="H8" s="322">
        <f t="shared" si="1"/>
        <v>0</v>
      </c>
      <c r="I8" s="322">
        <f t="shared" si="1"/>
        <v>0</v>
      </c>
      <c r="J8" s="322">
        <f t="shared" si="1"/>
        <v>0</v>
      </c>
      <c r="K8" s="322">
        <f t="shared" si="1"/>
        <v>0</v>
      </c>
      <c r="L8" s="322">
        <f t="shared" si="1"/>
        <v>0</v>
      </c>
      <c r="M8" s="322">
        <f t="shared" si="1"/>
        <v>2284</v>
      </c>
      <c r="N8" s="383">
        <v>0</v>
      </c>
      <c r="O8" s="383">
        <v>0</v>
      </c>
      <c r="P8" s="275"/>
      <c r="Q8" s="275"/>
    </row>
    <row r="9" ht="29.25" customHeight="1" spans="1:17">
      <c r="A9" s="328"/>
      <c r="B9" s="127" t="s">
        <v>122</v>
      </c>
      <c r="C9" s="328" t="s">
        <v>111</v>
      </c>
      <c r="D9" s="322">
        <f>SUM(D10:D15)</f>
        <v>9913414</v>
      </c>
      <c r="E9" s="322">
        <f t="shared" ref="E9:M9" si="2">SUM(E10:E15)</f>
        <v>9912658</v>
      </c>
      <c r="F9" s="322">
        <f t="shared" si="2"/>
        <v>9912658</v>
      </c>
      <c r="G9" s="322">
        <f t="shared" si="2"/>
        <v>0</v>
      </c>
      <c r="H9" s="322">
        <f t="shared" si="2"/>
        <v>0</v>
      </c>
      <c r="I9" s="322">
        <f t="shared" si="2"/>
        <v>0</v>
      </c>
      <c r="J9" s="322">
        <f t="shared" si="2"/>
        <v>0</v>
      </c>
      <c r="K9" s="322">
        <f t="shared" si="2"/>
        <v>0</v>
      </c>
      <c r="L9" s="322">
        <f t="shared" si="2"/>
        <v>0</v>
      </c>
      <c r="M9" s="322">
        <f t="shared" si="2"/>
        <v>756</v>
      </c>
      <c r="N9" s="322">
        <v>0</v>
      </c>
      <c r="O9" s="322">
        <v>0</v>
      </c>
      <c r="P9" s="275"/>
      <c r="Q9" s="275"/>
    </row>
    <row r="10" ht="29.25" customHeight="1" spans="1:15">
      <c r="A10" s="328">
        <v>2080899</v>
      </c>
      <c r="B10" s="127" t="s">
        <v>123</v>
      </c>
      <c r="C10" s="328" t="s">
        <v>124</v>
      </c>
      <c r="D10" s="322">
        <f>SUM(F10:O10)</f>
        <v>2010000</v>
      </c>
      <c r="E10" s="322">
        <v>2010000</v>
      </c>
      <c r="F10" s="322">
        <v>2010000</v>
      </c>
      <c r="G10" s="383">
        <v>0</v>
      </c>
      <c r="H10" s="322">
        <v>0</v>
      </c>
      <c r="I10" s="322">
        <v>0</v>
      </c>
      <c r="J10" s="322">
        <v>0</v>
      </c>
      <c r="K10" s="322">
        <v>0</v>
      </c>
      <c r="L10" s="322">
        <v>0</v>
      </c>
      <c r="M10" s="322">
        <v>0</v>
      </c>
      <c r="N10" s="322">
        <v>0</v>
      </c>
      <c r="O10" s="322">
        <v>0</v>
      </c>
    </row>
    <row r="11" ht="29.25" customHeight="1" spans="1:17">
      <c r="A11" s="328">
        <v>2080901</v>
      </c>
      <c r="B11" s="127" t="s">
        <v>123</v>
      </c>
      <c r="C11" s="328" t="s">
        <v>125</v>
      </c>
      <c r="D11" s="322">
        <f t="shared" ref="D11:D19" si="3">SUM(F11:O11)</f>
        <v>4780000</v>
      </c>
      <c r="E11" s="322">
        <v>4780000</v>
      </c>
      <c r="F11" s="322">
        <v>4780000</v>
      </c>
      <c r="G11" s="383">
        <v>0</v>
      </c>
      <c r="H11" s="322">
        <v>0</v>
      </c>
      <c r="I11" s="322">
        <v>0</v>
      </c>
      <c r="J11" s="322">
        <v>0</v>
      </c>
      <c r="K11" s="322">
        <v>0</v>
      </c>
      <c r="L11" s="322">
        <v>0</v>
      </c>
      <c r="M11" s="322">
        <v>0</v>
      </c>
      <c r="N11" s="322">
        <v>0</v>
      </c>
      <c r="O11" s="322">
        <v>0</v>
      </c>
      <c r="P11" s="275"/>
      <c r="Q11" s="275"/>
    </row>
    <row r="12" ht="29.25" customHeight="1" spans="1:17">
      <c r="A12" s="328">
        <v>2080905</v>
      </c>
      <c r="B12" s="127" t="s">
        <v>123</v>
      </c>
      <c r="C12" s="328" t="s">
        <v>126</v>
      </c>
      <c r="D12" s="322">
        <f t="shared" si="3"/>
        <v>500000</v>
      </c>
      <c r="E12" s="322">
        <v>500000</v>
      </c>
      <c r="F12" s="322">
        <v>500000</v>
      </c>
      <c r="G12" s="383">
        <v>0</v>
      </c>
      <c r="H12" s="322">
        <v>0</v>
      </c>
      <c r="I12" s="322">
        <v>0</v>
      </c>
      <c r="J12" s="322">
        <v>0</v>
      </c>
      <c r="K12" s="322">
        <v>0</v>
      </c>
      <c r="L12" s="322">
        <v>0</v>
      </c>
      <c r="M12" s="322">
        <v>0</v>
      </c>
      <c r="N12" s="322">
        <v>0</v>
      </c>
      <c r="O12" s="322">
        <v>0</v>
      </c>
      <c r="P12" s="275"/>
      <c r="Q12" s="275"/>
    </row>
    <row r="13" ht="29.25" customHeight="1" spans="1:15">
      <c r="A13" s="328">
        <v>2082801</v>
      </c>
      <c r="B13" s="127" t="s">
        <v>123</v>
      </c>
      <c r="C13" s="328" t="s">
        <v>127</v>
      </c>
      <c r="D13" s="322">
        <f t="shared" si="3"/>
        <v>2023414</v>
      </c>
      <c r="E13" s="322">
        <v>2022658</v>
      </c>
      <c r="F13" s="322">
        <v>2022658</v>
      </c>
      <c r="G13" s="383">
        <v>0</v>
      </c>
      <c r="H13" s="322">
        <v>0</v>
      </c>
      <c r="I13" s="322">
        <v>0</v>
      </c>
      <c r="J13" s="322">
        <v>0</v>
      </c>
      <c r="K13" s="322">
        <v>0</v>
      </c>
      <c r="L13" s="322">
        <v>0</v>
      </c>
      <c r="M13" s="322">
        <v>756</v>
      </c>
      <c r="N13" s="322">
        <v>0</v>
      </c>
      <c r="O13" s="322">
        <v>0</v>
      </c>
    </row>
    <row r="14" ht="29.25" customHeight="1" spans="1:17">
      <c r="A14" s="328">
        <v>2082850</v>
      </c>
      <c r="B14" s="127" t="s">
        <v>123</v>
      </c>
      <c r="C14" s="328" t="s">
        <v>128</v>
      </c>
      <c r="D14" s="322">
        <f t="shared" si="3"/>
        <v>500000</v>
      </c>
      <c r="E14" s="322">
        <v>500000</v>
      </c>
      <c r="F14" s="322">
        <v>500000</v>
      </c>
      <c r="G14" s="383">
        <v>0</v>
      </c>
      <c r="H14" s="322">
        <v>0</v>
      </c>
      <c r="I14" s="322">
        <v>0</v>
      </c>
      <c r="J14" s="322">
        <v>0</v>
      </c>
      <c r="K14" s="322">
        <v>0</v>
      </c>
      <c r="L14" s="322">
        <v>0</v>
      </c>
      <c r="M14" s="322">
        <v>0</v>
      </c>
      <c r="N14" s="322">
        <v>0</v>
      </c>
      <c r="O14" s="322">
        <v>0</v>
      </c>
      <c r="P14" s="275"/>
      <c r="Q14" s="275"/>
    </row>
    <row r="15" ht="29.25" customHeight="1" spans="1:17">
      <c r="A15" s="328">
        <v>2082899</v>
      </c>
      <c r="B15" s="127" t="s">
        <v>123</v>
      </c>
      <c r="C15" s="328" t="s">
        <v>129</v>
      </c>
      <c r="D15" s="322">
        <f t="shared" si="3"/>
        <v>100000</v>
      </c>
      <c r="E15" s="322">
        <v>100000</v>
      </c>
      <c r="F15" s="322">
        <v>100000</v>
      </c>
      <c r="G15" s="383">
        <v>0</v>
      </c>
      <c r="H15" s="322">
        <v>0</v>
      </c>
      <c r="I15" s="322">
        <v>0</v>
      </c>
      <c r="J15" s="322">
        <v>0</v>
      </c>
      <c r="K15" s="322">
        <v>0</v>
      </c>
      <c r="L15" s="322">
        <v>0</v>
      </c>
      <c r="M15" s="322">
        <v>0</v>
      </c>
      <c r="N15" s="322">
        <v>0</v>
      </c>
      <c r="O15" s="322">
        <v>0</v>
      </c>
      <c r="P15" s="275"/>
      <c r="Q15" s="275"/>
    </row>
    <row r="16" ht="29.25" customHeight="1" spans="1:17">
      <c r="A16" s="328"/>
      <c r="B16" s="127" t="s">
        <v>130</v>
      </c>
      <c r="C16" s="328" t="s">
        <v>131</v>
      </c>
      <c r="D16" s="322">
        <f t="shared" si="3"/>
        <v>593217</v>
      </c>
      <c r="E16" s="322">
        <v>592497</v>
      </c>
      <c r="F16" s="322">
        <v>592497</v>
      </c>
      <c r="G16" s="383">
        <v>0</v>
      </c>
      <c r="H16" s="322">
        <v>0</v>
      </c>
      <c r="I16" s="322">
        <v>0</v>
      </c>
      <c r="J16" s="322">
        <v>0</v>
      </c>
      <c r="K16" s="322">
        <v>0</v>
      </c>
      <c r="L16" s="322">
        <v>0</v>
      </c>
      <c r="M16" s="322">
        <v>720</v>
      </c>
      <c r="N16" s="322">
        <v>0</v>
      </c>
      <c r="O16" s="322">
        <v>0</v>
      </c>
      <c r="P16" s="275"/>
      <c r="Q16" s="275"/>
    </row>
    <row r="17" ht="29.25" customHeight="1" spans="1:17">
      <c r="A17" s="328">
        <v>2082850</v>
      </c>
      <c r="B17" s="127" t="s">
        <v>132</v>
      </c>
      <c r="C17" s="328" t="s">
        <v>133</v>
      </c>
      <c r="D17" s="322">
        <f t="shared" si="3"/>
        <v>593217</v>
      </c>
      <c r="E17" s="322">
        <v>592497</v>
      </c>
      <c r="F17" s="322">
        <v>592497</v>
      </c>
      <c r="G17" s="383">
        <v>0</v>
      </c>
      <c r="H17" s="322">
        <v>0</v>
      </c>
      <c r="I17" s="322">
        <v>0</v>
      </c>
      <c r="J17" s="322">
        <v>0</v>
      </c>
      <c r="K17" s="322">
        <v>0</v>
      </c>
      <c r="L17" s="322">
        <v>0</v>
      </c>
      <c r="M17" s="322">
        <v>720</v>
      </c>
      <c r="N17" s="322">
        <v>0</v>
      </c>
      <c r="O17" s="322">
        <v>0</v>
      </c>
      <c r="P17" s="275"/>
      <c r="Q17" s="275"/>
    </row>
    <row r="18" ht="29.25" customHeight="1" spans="1:15">
      <c r="A18" s="328"/>
      <c r="B18" s="384" t="s">
        <v>114</v>
      </c>
      <c r="C18" s="384" t="s">
        <v>115</v>
      </c>
      <c r="D18" s="322">
        <f t="shared" si="3"/>
        <v>419886</v>
      </c>
      <c r="E18" s="322">
        <v>419078</v>
      </c>
      <c r="F18" s="322">
        <v>419078</v>
      </c>
      <c r="G18" s="383">
        <v>0</v>
      </c>
      <c r="H18" s="322">
        <v>0</v>
      </c>
      <c r="I18" s="322">
        <v>0</v>
      </c>
      <c r="J18" s="322">
        <v>0</v>
      </c>
      <c r="K18" s="322">
        <v>0</v>
      </c>
      <c r="L18" s="322">
        <v>0</v>
      </c>
      <c r="M18" s="322">
        <v>808</v>
      </c>
      <c r="N18" s="322">
        <v>0</v>
      </c>
      <c r="O18" s="322">
        <v>0</v>
      </c>
    </row>
    <row r="19" ht="29.25" customHeight="1" spans="1:15">
      <c r="A19" s="328">
        <v>2082850</v>
      </c>
      <c r="B19" s="127" t="s">
        <v>114</v>
      </c>
      <c r="C19" s="328" t="s">
        <v>133</v>
      </c>
      <c r="D19" s="322">
        <f t="shared" si="3"/>
        <v>419886</v>
      </c>
      <c r="E19" s="322">
        <v>419078</v>
      </c>
      <c r="F19" s="322">
        <v>419078</v>
      </c>
      <c r="G19" s="383">
        <v>0</v>
      </c>
      <c r="H19" s="322">
        <v>0</v>
      </c>
      <c r="I19" s="322">
        <v>0</v>
      </c>
      <c r="J19" s="322">
        <v>0</v>
      </c>
      <c r="K19" s="322">
        <v>0</v>
      </c>
      <c r="L19" s="322">
        <v>0</v>
      </c>
      <c r="M19" s="322">
        <v>808</v>
      </c>
      <c r="N19" s="322">
        <v>0</v>
      </c>
      <c r="O19" s="322">
        <v>0</v>
      </c>
    </row>
    <row r="20" ht="29.25" customHeight="1" spans="1:15">
      <c r="A20" s="328"/>
      <c r="B20" s="127"/>
      <c r="C20" s="328"/>
      <c r="D20" s="322"/>
      <c r="E20" s="322"/>
      <c r="F20" s="322"/>
      <c r="G20" s="383"/>
      <c r="H20" s="322"/>
      <c r="I20" s="322"/>
      <c r="J20" s="322"/>
      <c r="K20" s="322">
        <v>0</v>
      </c>
      <c r="L20" s="322">
        <v>0</v>
      </c>
      <c r="M20" s="322">
        <v>0</v>
      </c>
      <c r="N20" s="322">
        <v>0</v>
      </c>
      <c r="O20" s="322">
        <v>0</v>
      </c>
    </row>
    <row r="21" ht="29.25" customHeight="1" spans="1:15">
      <c r="A21" s="328"/>
      <c r="B21" s="127"/>
      <c r="C21" s="328"/>
      <c r="D21" s="322"/>
      <c r="E21" s="322"/>
      <c r="F21" s="322"/>
      <c r="G21" s="383"/>
      <c r="H21" s="322"/>
      <c r="I21" s="322"/>
      <c r="J21" s="322"/>
      <c r="K21" s="322">
        <v>0</v>
      </c>
      <c r="L21" s="322">
        <v>0</v>
      </c>
      <c r="M21" s="322">
        <v>0</v>
      </c>
      <c r="N21" s="322">
        <v>0</v>
      </c>
      <c r="O21" s="322">
        <v>0</v>
      </c>
    </row>
    <row r="22" ht="29.25" customHeight="1" spans="1:15">
      <c r="A22" s="328"/>
      <c r="B22" s="127"/>
      <c r="C22" s="328"/>
      <c r="D22" s="322"/>
      <c r="E22" s="322"/>
      <c r="F22" s="322"/>
      <c r="G22" s="383"/>
      <c r="H22" s="322"/>
      <c r="I22" s="322"/>
      <c r="J22" s="322"/>
      <c r="K22" s="322">
        <v>0</v>
      </c>
      <c r="L22" s="322">
        <v>0</v>
      </c>
      <c r="M22" s="322">
        <v>0</v>
      </c>
      <c r="N22" s="322">
        <v>0</v>
      </c>
      <c r="O22" s="322">
        <v>0</v>
      </c>
    </row>
    <row r="23" ht="29.25" customHeight="1" spans="1:15">
      <c r="A23" s="328"/>
      <c r="B23" s="127"/>
      <c r="C23" s="328"/>
      <c r="D23" s="322"/>
      <c r="E23" s="322"/>
      <c r="F23" s="322"/>
      <c r="G23" s="383"/>
      <c r="H23" s="322"/>
      <c r="I23" s="322"/>
      <c r="J23" s="322"/>
      <c r="K23" s="322">
        <v>0</v>
      </c>
      <c r="L23" s="322">
        <v>0</v>
      </c>
      <c r="M23" s="322">
        <v>0</v>
      </c>
      <c r="N23" s="322">
        <v>0</v>
      </c>
      <c r="O23" s="322">
        <v>0</v>
      </c>
    </row>
    <row r="24" ht="29.25" customHeight="1" spans="1:15">
      <c r="A24" s="328"/>
      <c r="B24" s="127"/>
      <c r="C24" s="328"/>
      <c r="D24" s="322"/>
      <c r="E24" s="322"/>
      <c r="F24" s="322"/>
      <c r="G24" s="383"/>
      <c r="H24" s="322"/>
      <c r="I24" s="322"/>
      <c r="J24" s="322"/>
      <c r="K24" s="322">
        <v>0</v>
      </c>
      <c r="L24" s="322">
        <v>0</v>
      </c>
      <c r="M24" s="322">
        <v>0</v>
      </c>
      <c r="N24" s="322">
        <v>0</v>
      </c>
      <c r="O24" s="322">
        <v>0</v>
      </c>
    </row>
    <row r="25" ht="29.25" customHeight="1" spans="1:15">
      <c r="A25" s="328"/>
      <c r="B25" s="127"/>
      <c r="C25" s="328"/>
      <c r="D25" s="322"/>
      <c r="E25" s="322"/>
      <c r="F25" s="322"/>
      <c r="G25" s="383"/>
      <c r="H25" s="322"/>
      <c r="I25" s="322"/>
      <c r="J25" s="322"/>
      <c r="K25" s="322">
        <v>0</v>
      </c>
      <c r="L25" s="322">
        <v>0</v>
      </c>
      <c r="M25" s="322">
        <v>0</v>
      </c>
      <c r="N25" s="322">
        <v>0</v>
      </c>
      <c r="O25" s="322">
        <v>0</v>
      </c>
    </row>
    <row r="26" ht="29.25" customHeight="1" spans="1:15">
      <c r="A26" s="328"/>
      <c r="B26" s="127"/>
      <c r="C26" s="328"/>
      <c r="D26" s="322"/>
      <c r="E26" s="322"/>
      <c r="F26" s="322"/>
      <c r="G26" s="383"/>
      <c r="H26" s="322"/>
      <c r="I26" s="322"/>
      <c r="J26" s="322"/>
      <c r="K26" s="322"/>
      <c r="L26" s="322"/>
      <c r="M26" s="322"/>
      <c r="N26" s="322"/>
      <c r="O26" s="322"/>
    </row>
    <row r="27" ht="29.25" customHeight="1" spans="1:15">
      <c r="A27" s="328"/>
      <c r="B27" s="127"/>
      <c r="C27" s="328"/>
      <c r="D27" s="322"/>
      <c r="E27" s="322"/>
      <c r="F27" s="322"/>
      <c r="G27" s="383"/>
      <c r="H27" s="322"/>
      <c r="I27" s="322"/>
      <c r="J27" s="322"/>
      <c r="K27" s="322">
        <v>0</v>
      </c>
      <c r="L27" s="322">
        <v>0</v>
      </c>
      <c r="M27" s="322">
        <v>0</v>
      </c>
      <c r="N27" s="322">
        <v>0</v>
      </c>
      <c r="O27" s="322">
        <v>0</v>
      </c>
    </row>
    <row r="28" ht="29.25" customHeight="1" spans="1:15">
      <c r="A28" s="328"/>
      <c r="B28" s="127"/>
      <c r="C28" s="328"/>
      <c r="D28" s="322"/>
      <c r="E28" s="322"/>
      <c r="F28" s="322"/>
      <c r="G28" s="383"/>
      <c r="H28" s="322"/>
      <c r="I28" s="322"/>
      <c r="J28" s="322"/>
      <c r="K28" s="322">
        <v>0</v>
      </c>
      <c r="L28" s="322">
        <v>0</v>
      </c>
      <c r="M28" s="322">
        <v>0</v>
      </c>
      <c r="N28" s="322">
        <v>0</v>
      </c>
      <c r="O28" s="322">
        <v>0</v>
      </c>
    </row>
    <row r="29" ht="29.25" customHeight="1" spans="1:15">
      <c r="A29" s="328"/>
      <c r="B29" s="127"/>
      <c r="C29" s="328"/>
      <c r="D29" s="322"/>
      <c r="E29" s="322"/>
      <c r="F29" s="322"/>
      <c r="G29" s="383"/>
      <c r="H29" s="322"/>
      <c r="I29" s="322"/>
      <c r="J29" s="322"/>
      <c r="K29" s="322">
        <v>0</v>
      </c>
      <c r="L29" s="322">
        <v>0</v>
      </c>
      <c r="M29" s="322">
        <v>0</v>
      </c>
      <c r="N29" s="322">
        <v>0</v>
      </c>
      <c r="O29" s="322">
        <v>0</v>
      </c>
    </row>
    <row r="30" ht="29.25" customHeight="1" spans="1:15">
      <c r="A30" s="328"/>
      <c r="B30" s="127"/>
      <c r="C30" s="328"/>
      <c r="D30" s="322"/>
      <c r="E30" s="322"/>
      <c r="F30" s="322"/>
      <c r="G30" s="383"/>
      <c r="H30" s="322"/>
      <c r="I30" s="322"/>
      <c r="J30" s="322"/>
      <c r="K30" s="322">
        <v>0</v>
      </c>
      <c r="L30" s="322">
        <v>0</v>
      </c>
      <c r="M30" s="322">
        <v>0</v>
      </c>
      <c r="N30" s="322">
        <v>0</v>
      </c>
      <c r="O30" s="322">
        <v>0</v>
      </c>
    </row>
    <row r="31" ht="29.25" customHeight="1" spans="1:15">
      <c r="A31" s="328"/>
      <c r="B31" s="127"/>
      <c r="C31" s="328"/>
      <c r="D31" s="322"/>
      <c r="E31" s="322"/>
      <c r="F31" s="322"/>
      <c r="G31" s="383"/>
      <c r="H31" s="322"/>
      <c r="I31" s="322"/>
      <c r="J31" s="322"/>
      <c r="K31" s="322">
        <v>0</v>
      </c>
      <c r="L31" s="322">
        <v>0</v>
      </c>
      <c r="M31" s="322">
        <v>0</v>
      </c>
      <c r="N31" s="322">
        <v>0</v>
      </c>
      <c r="O31" s="322">
        <v>0</v>
      </c>
    </row>
    <row r="32" ht="29.25" customHeight="1" spans="1:15">
      <c r="A32" s="328"/>
      <c r="B32" s="127"/>
      <c r="C32" s="328"/>
      <c r="D32" s="322"/>
      <c r="E32" s="322"/>
      <c r="F32" s="322"/>
      <c r="G32" s="383"/>
      <c r="H32" s="322"/>
      <c r="I32" s="322"/>
      <c r="J32" s="322"/>
      <c r="K32" s="322">
        <v>0</v>
      </c>
      <c r="L32" s="322">
        <v>0</v>
      </c>
      <c r="M32" s="322">
        <v>0</v>
      </c>
      <c r="N32" s="322">
        <v>0</v>
      </c>
      <c r="O32" s="322">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530</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9" t="s">
        <v>531</v>
      </c>
      <c r="E5" s="9"/>
      <c r="F5" s="9"/>
      <c r="G5" s="9"/>
      <c r="H5" s="9"/>
      <c r="I5" s="9"/>
      <c r="J5" s="9"/>
      <c r="K5" s="9"/>
      <c r="L5" s="9"/>
      <c r="M5" s="9"/>
    </row>
    <row r="6" s="1" customFormat="1" ht="15.6" spans="1:13">
      <c r="A6" s="6"/>
      <c r="B6" s="7" t="s">
        <v>474</v>
      </c>
      <c r="C6" s="8"/>
      <c r="D6" s="9" t="s">
        <v>532</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46" t="s">
        <v>533</v>
      </c>
      <c r="E11" s="47"/>
      <c r="F11" s="47"/>
      <c r="G11" s="47"/>
      <c r="H11" s="47"/>
      <c r="I11" s="47"/>
      <c r="J11" s="47"/>
      <c r="K11" s="47"/>
      <c r="L11" s="47"/>
      <c r="M11" s="47"/>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9"/>
      <c r="G14" s="9"/>
      <c r="H14" s="9"/>
      <c r="I14" s="9"/>
      <c r="J14" s="9">
        <v>30</v>
      </c>
      <c r="K14" s="9"/>
      <c r="L14" s="9"/>
      <c r="M14" s="9"/>
    </row>
    <row r="15" s="1" customFormat="1" ht="15.6" spans="1:13">
      <c r="A15" s="6"/>
      <c r="B15" s="14"/>
      <c r="C15" s="15"/>
      <c r="D15" s="9" t="s">
        <v>493</v>
      </c>
      <c r="E15" s="9"/>
      <c r="F15" s="9"/>
      <c r="G15" s="9"/>
      <c r="H15" s="9"/>
      <c r="I15" s="9"/>
      <c r="J15" s="9"/>
      <c r="K15" s="9"/>
      <c r="L15" s="9"/>
      <c r="M15" s="9"/>
    </row>
    <row r="16" s="1" customFormat="1" ht="15.6" spans="1:13">
      <c r="A16" s="6"/>
      <c r="B16" s="14"/>
      <c r="C16" s="15"/>
      <c r="D16" s="9" t="s">
        <v>494</v>
      </c>
      <c r="E16" s="9"/>
      <c r="F16" s="9"/>
      <c r="G16" s="9"/>
      <c r="H16" s="9"/>
      <c r="I16" s="9"/>
      <c r="J16" s="9">
        <v>30</v>
      </c>
      <c r="K16" s="9"/>
      <c r="L16" s="9"/>
      <c r="M16" s="9"/>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c r="I20" s="9">
        <v>30</v>
      </c>
      <c r="J20" s="9"/>
      <c r="K20" s="9"/>
      <c r="L20" s="10"/>
      <c r="M20" s="10"/>
    </row>
    <row r="21" s="1" customFormat="1" ht="15.6" spans="1:13">
      <c r="A21" s="6"/>
      <c r="B21" s="14"/>
      <c r="C21" s="15"/>
      <c r="D21" s="9" t="s">
        <v>534</v>
      </c>
      <c r="E21" s="9"/>
      <c r="F21" s="9"/>
      <c r="G21" s="9"/>
      <c r="H21" s="9"/>
      <c r="I21" s="9">
        <v>30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ht="15.6" spans="1:13">
      <c r="A27" s="27"/>
      <c r="B27" s="28"/>
      <c r="C27" s="29" t="s">
        <v>531</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10" t="s">
        <v>535</v>
      </c>
      <c r="D31" s="10"/>
      <c r="E31" s="10"/>
      <c r="F31" s="10"/>
      <c r="G31" s="10"/>
      <c r="H31" s="10"/>
      <c r="I31" s="10"/>
      <c r="J31" s="10"/>
      <c r="K31" s="10"/>
      <c r="L31" s="10"/>
      <c r="M31" s="10"/>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46" t="s">
        <v>531</v>
      </c>
      <c r="I33" s="47"/>
      <c r="J33" s="47"/>
      <c r="K33" s="47"/>
      <c r="L33" s="42" t="s">
        <v>536</v>
      </c>
      <c r="M33" s="42"/>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46" t="s">
        <v>531</v>
      </c>
      <c r="I40" s="47"/>
      <c r="J40" s="47"/>
      <c r="K40" s="47"/>
      <c r="L40" s="44"/>
      <c r="M40" s="9"/>
    </row>
    <row r="41" s="1" customFormat="1" ht="15.6" spans="1:13">
      <c r="A41" s="32"/>
      <c r="B41" s="34"/>
      <c r="C41" s="9"/>
      <c r="D41" s="9"/>
      <c r="E41" s="9" t="s">
        <v>460</v>
      </c>
      <c r="F41" s="9"/>
      <c r="G41" s="9"/>
      <c r="H41" s="41"/>
      <c r="I41" s="42"/>
      <c r="J41" s="42"/>
      <c r="K41" s="42"/>
      <c r="L41" s="44"/>
      <c r="M41" s="9"/>
    </row>
    <row r="42" s="1" customFormat="1" ht="15.6" spans="1:13">
      <c r="A42" s="32"/>
      <c r="B42" s="34"/>
      <c r="C42" s="9"/>
      <c r="D42" s="9"/>
      <c r="E42" s="9" t="s">
        <v>461</v>
      </c>
      <c r="F42" s="9"/>
      <c r="G42" s="9"/>
      <c r="H42" s="46" t="s">
        <v>531</v>
      </c>
      <c r="I42" s="47"/>
      <c r="J42" s="47"/>
      <c r="K42" s="47"/>
      <c r="L42" s="44"/>
      <c r="M42" s="9"/>
    </row>
    <row r="43" s="1" customFormat="1" ht="15.6" spans="1:13">
      <c r="A43" s="32"/>
      <c r="B43" s="34"/>
      <c r="C43" s="9"/>
      <c r="D43" s="9"/>
      <c r="E43" s="9" t="s">
        <v>463</v>
      </c>
      <c r="F43" s="9"/>
      <c r="G43" s="9"/>
      <c r="H43" s="10" t="s">
        <v>463</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537</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9" t="s">
        <v>538</v>
      </c>
      <c r="E5" s="9"/>
      <c r="F5" s="9"/>
      <c r="G5" s="9"/>
      <c r="H5" s="9"/>
      <c r="I5" s="9"/>
      <c r="J5" s="9"/>
      <c r="K5" s="9"/>
      <c r="L5" s="9"/>
      <c r="M5" s="9"/>
    </row>
    <row r="6" s="1" customFormat="1" ht="15.6" spans="1:13">
      <c r="A6" s="6"/>
      <c r="B6" s="7" t="s">
        <v>474</v>
      </c>
      <c r="C6" s="8"/>
      <c r="D6" s="9" t="s">
        <v>532</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10" t="s">
        <v>539</v>
      </c>
      <c r="E11" s="10"/>
      <c r="F11" s="10"/>
      <c r="G11" s="10"/>
      <c r="H11" s="10"/>
      <c r="I11" s="10"/>
      <c r="J11" s="10"/>
      <c r="K11" s="10"/>
      <c r="L11" s="10"/>
      <c r="M11" s="10"/>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9"/>
      <c r="G14" s="9"/>
      <c r="H14" s="9"/>
      <c r="I14" s="9"/>
      <c r="J14" s="9">
        <v>230</v>
      </c>
      <c r="K14" s="9"/>
      <c r="L14" s="9"/>
      <c r="M14" s="9"/>
    </row>
    <row r="15" s="1" customFormat="1" ht="15.6" spans="1:13">
      <c r="A15" s="6"/>
      <c r="B15" s="14"/>
      <c r="C15" s="15"/>
      <c r="D15" s="9" t="s">
        <v>493</v>
      </c>
      <c r="E15" s="9"/>
      <c r="F15" s="9"/>
      <c r="G15" s="9"/>
      <c r="H15" s="9"/>
      <c r="I15" s="9"/>
      <c r="J15" s="9"/>
      <c r="K15" s="9"/>
      <c r="L15" s="9"/>
      <c r="M15" s="9"/>
    </row>
    <row r="16" s="1" customFormat="1" ht="15.6" spans="1:13">
      <c r="A16" s="6"/>
      <c r="B16" s="14"/>
      <c r="C16" s="15"/>
      <c r="D16" s="9" t="s">
        <v>494</v>
      </c>
      <c r="E16" s="9"/>
      <c r="F16" s="9"/>
      <c r="G16" s="9"/>
      <c r="H16" s="9"/>
      <c r="I16" s="9"/>
      <c r="J16" s="9">
        <v>230</v>
      </c>
      <c r="K16" s="9"/>
      <c r="L16" s="9"/>
      <c r="M16" s="9"/>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c r="I20" s="9">
        <v>230</v>
      </c>
      <c r="J20" s="9"/>
      <c r="K20" s="9"/>
      <c r="L20" s="10"/>
      <c r="M20" s="10"/>
    </row>
    <row r="21" s="1" customFormat="1" ht="15.6" spans="1:13">
      <c r="A21" s="6"/>
      <c r="B21" s="14"/>
      <c r="C21" s="15"/>
      <c r="D21" s="9" t="s">
        <v>540</v>
      </c>
      <c r="E21" s="9"/>
      <c r="F21" s="9"/>
      <c r="G21" s="9"/>
      <c r="H21" s="9"/>
      <c r="I21" s="9">
        <v>230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ht="15.6" spans="1:13">
      <c r="A27" s="27"/>
      <c r="B27" s="28"/>
      <c r="C27" s="29" t="s">
        <v>538</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10" t="s">
        <v>541</v>
      </c>
      <c r="D31" s="10"/>
      <c r="E31" s="10"/>
      <c r="F31" s="10"/>
      <c r="G31" s="10"/>
      <c r="H31" s="10"/>
      <c r="I31" s="10"/>
      <c r="J31" s="10"/>
      <c r="K31" s="10"/>
      <c r="L31" s="10"/>
      <c r="M31" s="10"/>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46" t="s">
        <v>538</v>
      </c>
      <c r="I33" s="47"/>
      <c r="J33" s="47"/>
      <c r="K33" s="47"/>
      <c r="L33" s="42" t="s">
        <v>542</v>
      </c>
      <c r="M33" s="42"/>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46" t="s">
        <v>538</v>
      </c>
      <c r="I40" s="47"/>
      <c r="J40" s="47"/>
      <c r="K40" s="47"/>
      <c r="L40" s="44"/>
      <c r="M40" s="9"/>
    </row>
    <row r="41" s="1" customFormat="1" ht="15.6" spans="1:13">
      <c r="A41" s="32"/>
      <c r="B41" s="34"/>
      <c r="C41" s="9"/>
      <c r="D41" s="9"/>
      <c r="E41" s="9" t="s">
        <v>460</v>
      </c>
      <c r="F41" s="9"/>
      <c r="G41" s="9"/>
      <c r="H41" s="41"/>
      <c r="I41" s="42"/>
      <c r="J41" s="42"/>
      <c r="K41" s="42"/>
      <c r="L41" s="44"/>
      <c r="M41" s="9"/>
    </row>
    <row r="42" s="1" customFormat="1" ht="15.6" spans="1:13">
      <c r="A42" s="32"/>
      <c r="B42" s="34"/>
      <c r="C42" s="9"/>
      <c r="D42" s="9"/>
      <c r="E42" s="9" t="s">
        <v>461</v>
      </c>
      <c r="F42" s="9"/>
      <c r="G42" s="9"/>
      <c r="H42" s="46" t="s">
        <v>538</v>
      </c>
      <c r="I42" s="47"/>
      <c r="J42" s="47"/>
      <c r="K42" s="47"/>
      <c r="L42" s="44"/>
      <c r="M42" s="9"/>
    </row>
    <row r="43" s="1" customFormat="1" ht="15.6" spans="1:13">
      <c r="A43" s="32"/>
      <c r="B43" s="34"/>
      <c r="C43" s="9"/>
      <c r="D43" s="9"/>
      <c r="E43" s="9" t="s">
        <v>463</v>
      </c>
      <c r="F43" s="9"/>
      <c r="G43" s="9"/>
      <c r="H43" s="10" t="s">
        <v>463</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543</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9" t="s">
        <v>544</v>
      </c>
      <c r="E5" s="9"/>
      <c r="F5" s="9"/>
      <c r="G5" s="9"/>
      <c r="H5" s="9"/>
      <c r="I5" s="9"/>
      <c r="J5" s="9"/>
      <c r="K5" s="9"/>
      <c r="L5" s="9"/>
      <c r="M5" s="9"/>
    </row>
    <row r="6" s="1" customFormat="1" ht="15.6" spans="1:13">
      <c r="A6" s="6"/>
      <c r="B6" s="7" t="s">
        <v>474</v>
      </c>
      <c r="C6" s="8"/>
      <c r="D6" s="9" t="s">
        <v>532</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48" t="s">
        <v>545</v>
      </c>
      <c r="E11" s="48"/>
      <c r="F11" s="48"/>
      <c r="G11" s="48"/>
      <c r="H11" s="48"/>
      <c r="I11" s="48"/>
      <c r="J11" s="48"/>
      <c r="K11" s="48"/>
      <c r="L11" s="48"/>
      <c r="M11" s="48"/>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9"/>
      <c r="G14" s="9"/>
      <c r="H14" s="9"/>
      <c r="I14" s="9"/>
      <c r="J14" s="51">
        <v>151</v>
      </c>
      <c r="K14" s="42"/>
      <c r="L14" s="42"/>
      <c r="M14" s="42"/>
    </row>
    <row r="15" s="1" customFormat="1" ht="15.6" spans="1:13">
      <c r="A15" s="6"/>
      <c r="B15" s="14"/>
      <c r="C15" s="15"/>
      <c r="D15" s="9" t="s">
        <v>493</v>
      </c>
      <c r="E15" s="9"/>
      <c r="F15" s="9"/>
      <c r="G15" s="9"/>
      <c r="H15" s="9"/>
      <c r="I15" s="9"/>
      <c r="J15" s="9"/>
      <c r="K15" s="9"/>
      <c r="L15" s="9"/>
      <c r="M15" s="9"/>
    </row>
    <row r="16" s="1" customFormat="1" ht="15.6" spans="1:13">
      <c r="A16" s="6"/>
      <c r="B16" s="14"/>
      <c r="C16" s="15"/>
      <c r="D16" s="9" t="s">
        <v>494</v>
      </c>
      <c r="E16" s="9"/>
      <c r="F16" s="9"/>
      <c r="G16" s="9"/>
      <c r="H16" s="9"/>
      <c r="I16" s="9"/>
      <c r="J16" s="51">
        <v>151</v>
      </c>
      <c r="K16" s="42"/>
      <c r="L16" s="42"/>
      <c r="M16" s="42"/>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c r="I20" s="9">
        <v>151</v>
      </c>
      <c r="J20" s="9"/>
      <c r="K20" s="9"/>
      <c r="L20" s="10"/>
      <c r="M20" s="10"/>
    </row>
    <row r="21" s="1" customFormat="1" ht="15.6" spans="1:13">
      <c r="A21" s="6"/>
      <c r="B21" s="14"/>
      <c r="C21" s="15"/>
      <c r="D21" s="9" t="s">
        <v>546</v>
      </c>
      <c r="E21" s="9"/>
      <c r="F21" s="9"/>
      <c r="G21" s="9"/>
      <c r="H21" s="9"/>
      <c r="I21" s="9">
        <v>151</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ht="15.6" spans="1:13">
      <c r="A27" s="27"/>
      <c r="B27" s="28"/>
      <c r="C27" s="29" t="s">
        <v>544</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49" t="s">
        <v>547</v>
      </c>
      <c r="D31" s="50"/>
      <c r="E31" s="50"/>
      <c r="F31" s="50"/>
      <c r="G31" s="50"/>
      <c r="H31" s="50"/>
      <c r="I31" s="50"/>
      <c r="J31" s="50"/>
      <c r="K31" s="50"/>
      <c r="L31" s="50"/>
      <c r="M31" s="52"/>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46" t="s">
        <v>544</v>
      </c>
      <c r="I33" s="47"/>
      <c r="J33" s="47"/>
      <c r="K33" s="47"/>
      <c r="L33" s="42" t="s">
        <v>548</v>
      </c>
      <c r="M33" s="42"/>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10" t="s">
        <v>265</v>
      </c>
      <c r="I40" s="10"/>
      <c r="J40" s="10"/>
      <c r="K40" s="10"/>
      <c r="L40" s="44"/>
      <c r="M40" s="9"/>
    </row>
    <row r="41" s="1" customFormat="1" ht="15.6" spans="1:13">
      <c r="A41" s="32"/>
      <c r="B41" s="34"/>
      <c r="C41" s="9"/>
      <c r="D41" s="9"/>
      <c r="E41" s="9" t="s">
        <v>460</v>
      </c>
      <c r="F41" s="9"/>
      <c r="G41" s="9"/>
      <c r="H41" s="10"/>
      <c r="I41" s="10"/>
      <c r="J41" s="10"/>
      <c r="K41" s="10"/>
      <c r="L41" s="44"/>
      <c r="M41" s="9"/>
    </row>
    <row r="42" s="1" customFormat="1" ht="15.6" spans="1:13">
      <c r="A42" s="32"/>
      <c r="B42" s="34"/>
      <c r="C42" s="9"/>
      <c r="D42" s="9"/>
      <c r="E42" s="9" t="s">
        <v>461</v>
      </c>
      <c r="F42" s="9"/>
      <c r="G42" s="9"/>
      <c r="H42" s="10" t="s">
        <v>265</v>
      </c>
      <c r="I42" s="10"/>
      <c r="J42" s="10"/>
      <c r="K42" s="10"/>
      <c r="L42" s="44"/>
      <c r="M42" s="9"/>
    </row>
    <row r="43" s="1" customFormat="1" ht="15.6" spans="1:13">
      <c r="A43" s="32"/>
      <c r="B43" s="34"/>
      <c r="C43" s="9"/>
      <c r="D43" s="9"/>
      <c r="E43" s="9" t="s">
        <v>463</v>
      </c>
      <c r="F43" s="9"/>
      <c r="G43" s="9"/>
      <c r="H43" s="10" t="s">
        <v>463</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Q26" sqref="Q2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549</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9" t="s">
        <v>550</v>
      </c>
      <c r="E5" s="9"/>
      <c r="F5" s="9"/>
      <c r="G5" s="9"/>
      <c r="H5" s="9"/>
      <c r="I5" s="9"/>
      <c r="J5" s="9"/>
      <c r="K5" s="9"/>
      <c r="L5" s="9"/>
      <c r="M5" s="9"/>
    </row>
    <row r="6" s="1" customFormat="1" ht="15.6" spans="1:13">
      <c r="A6" s="6"/>
      <c r="B6" s="7" t="s">
        <v>474</v>
      </c>
      <c r="C6" s="8"/>
      <c r="D6" s="9" t="s">
        <v>532</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46" t="s">
        <v>551</v>
      </c>
      <c r="E11" s="47"/>
      <c r="F11" s="47"/>
      <c r="G11" s="47"/>
      <c r="H11" s="47"/>
      <c r="I11" s="47"/>
      <c r="J11" s="47"/>
      <c r="K11" s="47"/>
      <c r="L11" s="47"/>
      <c r="M11" s="47"/>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9"/>
      <c r="G14" s="9"/>
      <c r="H14" s="9"/>
      <c r="I14" s="9"/>
      <c r="J14" s="9">
        <v>50</v>
      </c>
      <c r="K14" s="9"/>
      <c r="L14" s="9"/>
      <c r="M14" s="9"/>
    </row>
    <row r="15" s="1" customFormat="1" ht="15.6" spans="1:13">
      <c r="A15" s="6"/>
      <c r="B15" s="14"/>
      <c r="C15" s="15"/>
      <c r="D15" s="9" t="s">
        <v>493</v>
      </c>
      <c r="E15" s="9"/>
      <c r="F15" s="9"/>
      <c r="G15" s="9"/>
      <c r="H15" s="9"/>
      <c r="I15" s="9"/>
      <c r="J15" s="9"/>
      <c r="K15" s="9"/>
      <c r="L15" s="9"/>
      <c r="M15" s="9"/>
    </row>
    <row r="16" s="1" customFormat="1" ht="15.6" spans="1:13">
      <c r="A16" s="6"/>
      <c r="B16" s="14"/>
      <c r="C16" s="15"/>
      <c r="D16" s="9" t="s">
        <v>494</v>
      </c>
      <c r="E16" s="9"/>
      <c r="F16" s="9"/>
      <c r="G16" s="9"/>
      <c r="H16" s="9"/>
      <c r="I16" s="9"/>
      <c r="J16" s="9">
        <v>50</v>
      </c>
      <c r="K16" s="9"/>
      <c r="L16" s="9"/>
      <c r="M16" s="9"/>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c r="I20" s="9">
        <v>50</v>
      </c>
      <c r="J20" s="9"/>
      <c r="K20" s="9"/>
      <c r="L20" s="10"/>
      <c r="M20" s="10"/>
    </row>
    <row r="21" s="1" customFormat="1" ht="15.6" spans="1:13">
      <c r="A21" s="6"/>
      <c r="B21" s="14"/>
      <c r="C21" s="15"/>
      <c r="D21" s="9" t="s">
        <v>552</v>
      </c>
      <c r="E21" s="9"/>
      <c r="F21" s="9"/>
      <c r="G21" s="9"/>
      <c r="H21" s="9"/>
      <c r="I21" s="9">
        <v>50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ht="15.6" spans="1:13">
      <c r="A27" s="27"/>
      <c r="B27" s="28"/>
      <c r="C27" s="29" t="s">
        <v>550</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10" t="s">
        <v>550</v>
      </c>
      <c r="D31" s="10"/>
      <c r="E31" s="10"/>
      <c r="F31" s="10"/>
      <c r="G31" s="10"/>
      <c r="H31" s="10"/>
      <c r="I31" s="10"/>
      <c r="J31" s="10"/>
      <c r="K31" s="10"/>
      <c r="L31" s="10"/>
      <c r="M31" s="10"/>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46" t="s">
        <v>550</v>
      </c>
      <c r="I33" s="47"/>
      <c r="J33" s="47"/>
      <c r="K33" s="47"/>
      <c r="L33" s="42" t="s">
        <v>516</v>
      </c>
      <c r="M33" s="42"/>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46" t="s">
        <v>550</v>
      </c>
      <c r="I40" s="47"/>
      <c r="J40" s="47"/>
      <c r="K40" s="47"/>
      <c r="L40" s="42"/>
      <c r="M40" s="42"/>
    </row>
    <row r="41" s="1" customFormat="1" ht="15.6" spans="1:13">
      <c r="A41" s="32"/>
      <c r="B41" s="34"/>
      <c r="C41" s="9"/>
      <c r="D41" s="9"/>
      <c r="E41" s="9" t="s">
        <v>460</v>
      </c>
      <c r="F41" s="9"/>
      <c r="G41" s="9"/>
      <c r="H41" s="46"/>
      <c r="I41" s="47"/>
      <c r="J41" s="47"/>
      <c r="K41" s="47"/>
      <c r="L41" s="44"/>
      <c r="M41" s="9"/>
    </row>
    <row r="42" s="1" customFormat="1" ht="15.6" spans="1:13">
      <c r="A42" s="32"/>
      <c r="B42" s="34"/>
      <c r="C42" s="9"/>
      <c r="D42" s="9"/>
      <c r="E42" s="9" t="s">
        <v>461</v>
      </c>
      <c r="F42" s="9"/>
      <c r="G42" s="9"/>
      <c r="H42" s="46" t="s">
        <v>550</v>
      </c>
      <c r="I42" s="47"/>
      <c r="J42" s="47"/>
      <c r="K42" s="47"/>
      <c r="L42" s="44"/>
      <c r="M42" s="9"/>
    </row>
    <row r="43" s="1" customFormat="1" ht="15.6" spans="1:13">
      <c r="A43" s="32"/>
      <c r="B43" s="34"/>
      <c r="C43" s="9"/>
      <c r="D43" s="9"/>
      <c r="E43" s="9" t="s">
        <v>463</v>
      </c>
      <c r="F43" s="9"/>
      <c r="G43" s="9"/>
      <c r="H43" s="10" t="s">
        <v>463</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1" sqref="$A1:$XFD1048576"/>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s="1" customFormat="1" ht="12" spans="12:13">
      <c r="L1" s="39" t="s">
        <v>549</v>
      </c>
      <c r="M1" s="39"/>
    </row>
    <row r="2" s="1" customFormat="1" ht="28.2" spans="1:13">
      <c r="A2" s="2" t="s">
        <v>469</v>
      </c>
      <c r="B2" s="2"/>
      <c r="C2" s="2"/>
      <c r="D2" s="2"/>
      <c r="E2" s="2"/>
      <c r="F2" s="2"/>
      <c r="G2" s="2"/>
      <c r="H2" s="2"/>
      <c r="I2" s="2"/>
      <c r="J2" s="2"/>
      <c r="K2" s="2"/>
      <c r="L2" s="2"/>
      <c r="M2" s="2"/>
    </row>
    <row r="3" s="1" customFormat="1" ht="20.4" spans="1:13">
      <c r="A3" s="3" t="s">
        <v>470</v>
      </c>
      <c r="B3" s="3"/>
      <c r="C3" s="3"/>
      <c r="D3" s="3"/>
      <c r="E3" s="3"/>
      <c r="F3" s="3"/>
      <c r="G3" s="3"/>
      <c r="H3" s="3"/>
      <c r="I3" s="3"/>
      <c r="J3" s="3"/>
      <c r="K3" s="3"/>
      <c r="L3" s="3"/>
      <c r="M3" s="3"/>
    </row>
    <row r="4" s="1" customFormat="1" ht="15.6" spans="1:13">
      <c r="A4" s="4" t="s">
        <v>471</v>
      </c>
      <c r="B4" s="4"/>
      <c r="C4" s="4"/>
      <c r="D4" s="4"/>
      <c r="E4" s="4"/>
      <c r="F4" s="4"/>
      <c r="G4" s="4"/>
      <c r="H4" s="5"/>
      <c r="I4" s="40" t="s">
        <v>472</v>
      </c>
      <c r="J4" s="40"/>
      <c r="K4" s="40"/>
      <c r="L4" s="40"/>
      <c r="M4" s="5"/>
    </row>
    <row r="5" s="1" customFormat="1" ht="15.6" spans="1:13">
      <c r="A5" s="6" t="s">
        <v>473</v>
      </c>
      <c r="B5" s="7" t="s">
        <v>259</v>
      </c>
      <c r="C5" s="8"/>
      <c r="D5" s="9" t="s">
        <v>264</v>
      </c>
      <c r="E5" s="9"/>
      <c r="F5" s="9"/>
      <c r="G5" s="9"/>
      <c r="H5" s="9"/>
      <c r="I5" s="9"/>
      <c r="J5" s="9"/>
      <c r="K5" s="9"/>
      <c r="L5" s="9"/>
      <c r="M5" s="9"/>
    </row>
    <row r="6" s="1" customFormat="1" ht="15.6" spans="1:13">
      <c r="A6" s="6"/>
      <c r="B6" s="7" t="s">
        <v>474</v>
      </c>
      <c r="C6" s="8"/>
      <c r="D6" s="9" t="s">
        <v>532</v>
      </c>
      <c r="E6" s="9"/>
      <c r="F6" s="9"/>
      <c r="G6" s="9"/>
      <c r="H6" s="9"/>
      <c r="I6" s="9"/>
      <c r="J6" s="9"/>
      <c r="K6" s="9"/>
      <c r="L6" s="9"/>
      <c r="M6" s="9"/>
    </row>
    <row r="7" s="1" customFormat="1" ht="15.6" spans="1:13">
      <c r="A7" s="6"/>
      <c r="B7" s="7" t="s">
        <v>476</v>
      </c>
      <c r="C7" s="8"/>
      <c r="D7" s="10"/>
      <c r="E7" s="10"/>
      <c r="F7" s="10"/>
      <c r="G7" s="9" t="s">
        <v>477</v>
      </c>
      <c r="H7" s="9"/>
      <c r="I7" s="9"/>
      <c r="J7" s="41" t="s">
        <v>478</v>
      </c>
      <c r="K7" s="42"/>
      <c r="L7" s="42"/>
      <c r="M7" s="42"/>
    </row>
    <row r="8" s="1" customFormat="1" ht="15.6" spans="1:13">
      <c r="A8" s="6"/>
      <c r="B8" s="7" t="s">
        <v>479</v>
      </c>
      <c r="C8" s="8"/>
      <c r="D8" s="9"/>
      <c r="E8" s="9"/>
      <c r="F8" s="9"/>
      <c r="G8" s="9" t="s">
        <v>425</v>
      </c>
      <c r="H8" s="9"/>
      <c r="I8" s="9"/>
      <c r="J8" s="41" t="s">
        <v>480</v>
      </c>
      <c r="K8" s="42"/>
      <c r="L8" s="42"/>
      <c r="M8" s="42"/>
    </row>
    <row r="9" s="1" customFormat="1" ht="15.6" spans="1:13">
      <c r="A9" s="6"/>
      <c r="B9" s="7" t="s">
        <v>424</v>
      </c>
      <c r="C9" s="8"/>
      <c r="D9" s="9"/>
      <c r="E9" s="9"/>
      <c r="F9" s="9"/>
      <c r="G9" s="9" t="s">
        <v>425</v>
      </c>
      <c r="H9" s="9"/>
      <c r="I9" s="9"/>
      <c r="J9" s="43">
        <v>5231789</v>
      </c>
      <c r="K9" s="43"/>
      <c r="L9" s="43"/>
      <c r="M9" s="43"/>
    </row>
    <row r="10" s="1" customFormat="1" ht="15.6" spans="1:13">
      <c r="A10" s="6"/>
      <c r="B10" s="7" t="s">
        <v>481</v>
      </c>
      <c r="C10" s="8"/>
      <c r="D10" s="10" t="s">
        <v>482</v>
      </c>
      <c r="E10" s="10"/>
      <c r="F10" s="10"/>
      <c r="G10" s="10"/>
      <c r="H10" s="10"/>
      <c r="I10" s="10"/>
      <c r="J10" s="10"/>
      <c r="K10" s="10"/>
      <c r="L10" s="10"/>
      <c r="M10" s="10"/>
    </row>
    <row r="11" s="1" customFormat="1" ht="68" customHeight="1" spans="1:13">
      <c r="A11" s="6"/>
      <c r="B11" s="7" t="s">
        <v>483</v>
      </c>
      <c r="C11" s="8"/>
      <c r="D11" s="10" t="s">
        <v>553</v>
      </c>
      <c r="E11" s="10"/>
      <c r="F11" s="10"/>
      <c r="G11" s="10"/>
      <c r="H11" s="10"/>
      <c r="I11" s="10"/>
      <c r="J11" s="10"/>
      <c r="K11" s="10"/>
      <c r="L11" s="10"/>
      <c r="M11" s="10"/>
    </row>
    <row r="12" s="1" customFormat="1" ht="15.6" spans="1:13">
      <c r="A12" s="6"/>
      <c r="B12" s="7" t="s">
        <v>485</v>
      </c>
      <c r="C12" s="8"/>
      <c r="D12" s="9" t="s">
        <v>486</v>
      </c>
      <c r="E12" s="9"/>
      <c r="F12" s="9"/>
      <c r="G12" s="9"/>
      <c r="H12" s="9"/>
      <c r="I12" s="9"/>
      <c r="J12" s="9"/>
      <c r="K12" s="9"/>
      <c r="L12" s="9"/>
      <c r="M12" s="9"/>
    </row>
    <row r="13" s="1" customFormat="1" ht="15.6" spans="1:13">
      <c r="A13" s="6" t="s">
        <v>487</v>
      </c>
      <c r="B13" s="11" t="s">
        <v>488</v>
      </c>
      <c r="C13" s="12"/>
      <c r="D13" s="13" t="s">
        <v>489</v>
      </c>
      <c r="E13" s="13"/>
      <c r="F13" s="13" t="s">
        <v>490</v>
      </c>
      <c r="G13" s="13"/>
      <c r="H13" s="13"/>
      <c r="I13" s="13"/>
      <c r="J13" s="13" t="s">
        <v>491</v>
      </c>
      <c r="K13" s="13"/>
      <c r="L13" s="13"/>
      <c r="M13" s="13"/>
    </row>
    <row r="14" s="1" customFormat="1" ht="15.6" spans="1:13">
      <c r="A14" s="6"/>
      <c r="B14" s="14"/>
      <c r="C14" s="15"/>
      <c r="D14" s="9" t="s">
        <v>492</v>
      </c>
      <c r="E14" s="9"/>
      <c r="F14" s="9"/>
      <c r="G14" s="9"/>
      <c r="H14" s="9"/>
      <c r="I14" s="9"/>
      <c r="J14" s="9">
        <v>50</v>
      </c>
      <c r="K14" s="9"/>
      <c r="L14" s="9"/>
      <c r="M14" s="9"/>
    </row>
    <row r="15" s="1" customFormat="1" ht="15.6" spans="1:13">
      <c r="A15" s="6"/>
      <c r="B15" s="14"/>
      <c r="C15" s="15"/>
      <c r="D15" s="9" t="s">
        <v>493</v>
      </c>
      <c r="E15" s="9"/>
      <c r="F15" s="9"/>
      <c r="G15" s="9"/>
      <c r="H15" s="9"/>
      <c r="I15" s="9"/>
      <c r="J15" s="9"/>
      <c r="K15" s="9"/>
      <c r="L15" s="9"/>
      <c r="M15" s="9"/>
    </row>
    <row r="16" s="1" customFormat="1" ht="15.6" spans="1:13">
      <c r="A16" s="6"/>
      <c r="B16" s="14"/>
      <c r="C16" s="15"/>
      <c r="D16" s="9" t="s">
        <v>494</v>
      </c>
      <c r="E16" s="9"/>
      <c r="F16" s="9"/>
      <c r="G16" s="9"/>
      <c r="H16" s="9"/>
      <c r="I16" s="9"/>
      <c r="J16" s="9">
        <v>50</v>
      </c>
      <c r="K16" s="9"/>
      <c r="L16" s="9"/>
      <c r="M16" s="9"/>
    </row>
    <row r="17" s="1" customFormat="1" ht="15.6" spans="1:13">
      <c r="A17" s="6"/>
      <c r="B17" s="14"/>
      <c r="C17" s="15"/>
      <c r="D17" s="9" t="s">
        <v>495</v>
      </c>
      <c r="E17" s="9"/>
      <c r="F17" s="9"/>
      <c r="G17" s="9"/>
      <c r="H17" s="9"/>
      <c r="I17" s="9"/>
      <c r="J17" s="9"/>
      <c r="K17" s="9"/>
      <c r="L17" s="9"/>
      <c r="M17" s="9"/>
    </row>
    <row r="18" s="1" customFormat="1" ht="15.6" spans="1:13">
      <c r="A18" s="6"/>
      <c r="B18" s="16"/>
      <c r="C18" s="17"/>
      <c r="D18" s="9" t="s">
        <v>496</v>
      </c>
      <c r="E18" s="9"/>
      <c r="F18" s="9"/>
      <c r="G18" s="9"/>
      <c r="H18" s="9"/>
      <c r="I18" s="9"/>
      <c r="J18" s="9"/>
      <c r="K18" s="9"/>
      <c r="L18" s="9"/>
      <c r="M18" s="9"/>
    </row>
    <row r="19" s="1" customFormat="1" ht="15.6" spans="1:13">
      <c r="A19" s="6"/>
      <c r="B19" s="11" t="s">
        <v>497</v>
      </c>
      <c r="C19" s="12"/>
      <c r="D19" s="9" t="s">
        <v>489</v>
      </c>
      <c r="E19" s="9"/>
      <c r="F19" s="18" t="s">
        <v>498</v>
      </c>
      <c r="G19" s="18"/>
      <c r="H19" s="18"/>
      <c r="I19" s="18" t="s">
        <v>499</v>
      </c>
      <c r="J19" s="18"/>
      <c r="K19" s="18"/>
      <c r="L19" s="18" t="s">
        <v>500</v>
      </c>
      <c r="M19" s="18"/>
    </row>
    <row r="20" s="1" customFormat="1" ht="15.6" spans="1:13">
      <c r="A20" s="6"/>
      <c r="B20" s="14"/>
      <c r="C20" s="15"/>
      <c r="D20" s="9" t="s">
        <v>492</v>
      </c>
      <c r="E20" s="9"/>
      <c r="F20" s="7" t="s">
        <v>501</v>
      </c>
      <c r="G20" s="8"/>
      <c r="H20" s="19"/>
      <c r="I20" s="9">
        <v>50</v>
      </c>
      <c r="J20" s="9"/>
      <c r="K20" s="9"/>
      <c r="L20" s="10"/>
      <c r="M20" s="10"/>
    </row>
    <row r="21" s="1" customFormat="1" ht="15.6" spans="1:13">
      <c r="A21" s="6"/>
      <c r="B21" s="14"/>
      <c r="C21" s="15"/>
      <c r="D21" s="9" t="s">
        <v>554</v>
      </c>
      <c r="E21" s="9"/>
      <c r="F21" s="9"/>
      <c r="G21" s="9"/>
      <c r="H21" s="9"/>
      <c r="I21" s="9">
        <v>50</v>
      </c>
      <c r="J21" s="9"/>
      <c r="K21" s="9"/>
      <c r="L21" s="10"/>
      <c r="M21" s="10"/>
    </row>
    <row r="22" s="1" customFormat="1" ht="15.6" spans="1:13">
      <c r="A22" s="6"/>
      <c r="B22" s="14"/>
      <c r="C22" s="15"/>
      <c r="D22" s="9">
        <v>2</v>
      </c>
      <c r="E22" s="9"/>
      <c r="F22" s="20"/>
      <c r="G22" s="21"/>
      <c r="H22" s="22"/>
      <c r="L22" s="10"/>
      <c r="M22" s="10"/>
    </row>
    <row r="23" s="1" customFormat="1" ht="15.6" spans="1:13">
      <c r="A23" s="6"/>
      <c r="B23" s="14"/>
      <c r="C23" s="15"/>
      <c r="D23" s="10"/>
      <c r="E23" s="10"/>
      <c r="F23" s="9"/>
      <c r="G23" s="9"/>
      <c r="H23" s="9"/>
      <c r="I23" s="9"/>
      <c r="J23" s="9"/>
      <c r="K23" s="9"/>
      <c r="L23" s="9"/>
      <c r="M23" s="9"/>
    </row>
    <row r="24" s="1" customFormat="1" ht="15.6" spans="1:13">
      <c r="A24" s="6"/>
      <c r="B24" s="16"/>
      <c r="C24" s="17"/>
      <c r="D24" s="10"/>
      <c r="E24" s="10"/>
      <c r="F24" s="10"/>
      <c r="G24" s="10"/>
      <c r="H24" s="10"/>
      <c r="I24" s="10"/>
      <c r="J24" s="10"/>
      <c r="K24" s="10"/>
      <c r="L24" s="10"/>
      <c r="M24" s="10"/>
    </row>
    <row r="25" s="1" customFormat="1" ht="15.6" spans="1:13">
      <c r="A25" s="23" t="s">
        <v>503</v>
      </c>
      <c r="B25" s="23"/>
      <c r="C25" s="23"/>
      <c r="D25" s="9"/>
      <c r="E25" s="9"/>
      <c r="F25" s="9"/>
      <c r="G25" s="9"/>
      <c r="H25" s="9"/>
      <c r="I25" s="9"/>
      <c r="J25" s="9"/>
      <c r="K25" s="9"/>
      <c r="L25" s="9"/>
      <c r="M25" s="9"/>
    </row>
    <row r="26" s="1" customFormat="1" ht="15.6" spans="1:13">
      <c r="A26" s="24" t="s">
        <v>504</v>
      </c>
      <c r="B26" s="25"/>
      <c r="C26" s="26" t="s">
        <v>505</v>
      </c>
      <c r="D26" s="26"/>
      <c r="E26" s="26"/>
      <c r="F26" s="26"/>
      <c r="G26" s="26"/>
      <c r="H26" s="13" t="s">
        <v>506</v>
      </c>
      <c r="I26" s="13"/>
      <c r="J26" s="13"/>
      <c r="K26" s="13" t="s">
        <v>507</v>
      </c>
      <c r="L26" s="13"/>
      <c r="M26" s="13"/>
    </row>
    <row r="27" s="1" customFormat="1" ht="15.6" spans="1:13">
      <c r="A27" s="27"/>
      <c r="B27" s="28"/>
      <c r="C27" s="29" t="s">
        <v>264</v>
      </c>
      <c r="D27" s="29"/>
      <c r="E27" s="29"/>
      <c r="F27" s="29"/>
      <c r="G27" s="29"/>
      <c r="H27" s="30">
        <v>44197</v>
      </c>
      <c r="I27" s="9"/>
      <c r="J27" s="9"/>
      <c r="K27" s="30">
        <v>44561</v>
      </c>
      <c r="L27" s="9"/>
      <c r="M27" s="9"/>
    </row>
    <row r="28" s="1" customFormat="1" ht="15.6" spans="1:13">
      <c r="A28" s="27"/>
      <c r="B28" s="28"/>
      <c r="C28" s="29"/>
      <c r="D28" s="29"/>
      <c r="E28" s="29"/>
      <c r="F28" s="29"/>
      <c r="G28" s="29"/>
      <c r="H28" s="30"/>
      <c r="I28" s="9"/>
      <c r="J28" s="9"/>
      <c r="K28" s="30"/>
      <c r="L28" s="9"/>
      <c r="M28" s="9"/>
    </row>
    <row r="29" s="1" customFormat="1" ht="15.6" spans="1:13">
      <c r="A29" s="27"/>
      <c r="B29" s="28"/>
      <c r="C29" s="29"/>
      <c r="D29" s="29"/>
      <c r="E29" s="29"/>
      <c r="F29" s="29"/>
      <c r="G29" s="29"/>
      <c r="H29" s="9"/>
      <c r="I29" s="9"/>
      <c r="J29" s="9"/>
      <c r="K29" s="9"/>
      <c r="L29" s="9"/>
      <c r="M29" s="9"/>
    </row>
    <row r="30" s="1" customFormat="1" ht="36" customHeight="1" spans="1:13">
      <c r="A30" s="31" t="s">
        <v>511</v>
      </c>
      <c r="B30" s="19" t="s">
        <v>512</v>
      </c>
      <c r="C30" s="10"/>
      <c r="D30" s="10"/>
      <c r="E30" s="10"/>
      <c r="F30" s="10"/>
      <c r="G30" s="10"/>
      <c r="H30" s="10"/>
      <c r="I30" s="10"/>
      <c r="J30" s="10"/>
      <c r="K30" s="10"/>
      <c r="L30" s="10"/>
      <c r="M30" s="10"/>
    </row>
    <row r="31" s="1" customFormat="1" ht="51" customHeight="1" spans="1:13">
      <c r="A31" s="32"/>
      <c r="B31" s="19" t="s">
        <v>513</v>
      </c>
      <c r="C31" s="10" t="s">
        <v>555</v>
      </c>
      <c r="D31" s="10"/>
      <c r="E31" s="10"/>
      <c r="F31" s="10"/>
      <c r="G31" s="10"/>
      <c r="H31" s="10"/>
      <c r="I31" s="10"/>
      <c r="J31" s="10"/>
      <c r="K31" s="10"/>
      <c r="L31" s="10"/>
      <c r="M31" s="10"/>
    </row>
    <row r="32" s="1" customFormat="1" ht="15.6" spans="1:13">
      <c r="A32" s="32"/>
      <c r="B32" s="33" t="s">
        <v>514</v>
      </c>
      <c r="C32" s="9" t="s">
        <v>444</v>
      </c>
      <c r="D32" s="9"/>
      <c r="E32" s="9" t="s">
        <v>445</v>
      </c>
      <c r="F32" s="9"/>
      <c r="G32" s="9"/>
      <c r="H32" s="9" t="s">
        <v>446</v>
      </c>
      <c r="I32" s="9"/>
      <c r="J32" s="9"/>
      <c r="K32" s="9"/>
      <c r="L32" s="9" t="s">
        <v>447</v>
      </c>
      <c r="M32" s="9"/>
    </row>
    <row r="33" s="1" customFormat="1" ht="15.6" spans="1:13">
      <c r="A33" s="32"/>
      <c r="B33" s="34"/>
      <c r="C33" s="9" t="s">
        <v>515</v>
      </c>
      <c r="D33" s="9"/>
      <c r="E33" s="9" t="s">
        <v>449</v>
      </c>
      <c r="F33" s="9"/>
      <c r="G33" s="9"/>
      <c r="H33" s="10" t="s">
        <v>264</v>
      </c>
      <c r="I33" s="10"/>
      <c r="J33" s="10"/>
      <c r="K33" s="10"/>
      <c r="L33" s="44" t="s">
        <v>516</v>
      </c>
      <c r="M33" s="9"/>
    </row>
    <row r="34" s="1" customFormat="1" ht="15.6" spans="1:13">
      <c r="A34" s="32"/>
      <c r="B34" s="34"/>
      <c r="C34" s="9"/>
      <c r="D34" s="9"/>
      <c r="E34" s="9" t="s">
        <v>452</v>
      </c>
      <c r="F34" s="9"/>
      <c r="G34" s="9"/>
      <c r="H34" s="35"/>
      <c r="I34" s="35"/>
      <c r="J34" s="35"/>
      <c r="K34" s="35"/>
      <c r="L34" s="44"/>
      <c r="M34" s="9"/>
    </row>
    <row r="35" s="1" customFormat="1" ht="15.6" spans="1:13">
      <c r="A35" s="32"/>
      <c r="B35" s="34"/>
      <c r="C35" s="9"/>
      <c r="D35" s="9"/>
      <c r="E35" s="9" t="s">
        <v>454</v>
      </c>
      <c r="F35" s="9"/>
      <c r="G35" s="9"/>
      <c r="H35" s="10"/>
      <c r="I35" s="10"/>
      <c r="J35" s="10"/>
      <c r="K35" s="10"/>
      <c r="L35" s="44"/>
      <c r="M35" s="9"/>
    </row>
    <row r="36" s="1" customFormat="1" ht="15.6" spans="1:13">
      <c r="A36" s="32"/>
      <c r="B36" s="34"/>
      <c r="C36" s="9"/>
      <c r="D36" s="9"/>
      <c r="E36" s="9" t="s">
        <v>455</v>
      </c>
      <c r="F36" s="9"/>
      <c r="G36" s="9"/>
      <c r="H36" s="10"/>
      <c r="I36" s="10"/>
      <c r="J36" s="10"/>
      <c r="K36" s="10"/>
      <c r="L36" s="44"/>
      <c r="M36" s="9"/>
    </row>
    <row r="37" s="1" customFormat="1" ht="15.6" spans="1:13">
      <c r="A37" s="32"/>
      <c r="B37" s="34"/>
      <c r="C37" s="9"/>
      <c r="D37" s="9"/>
      <c r="E37" s="9"/>
      <c r="F37" s="9"/>
      <c r="G37" s="9"/>
      <c r="H37" s="10"/>
      <c r="I37" s="10"/>
      <c r="J37" s="10"/>
      <c r="K37" s="10"/>
      <c r="L37" s="9"/>
      <c r="M37" s="9"/>
    </row>
    <row r="38" s="1" customFormat="1" ht="15.6" spans="1:13">
      <c r="A38" s="32"/>
      <c r="B38" s="34"/>
      <c r="C38" s="9" t="s">
        <v>444</v>
      </c>
      <c r="D38" s="9"/>
      <c r="E38" s="9" t="s">
        <v>445</v>
      </c>
      <c r="F38" s="9"/>
      <c r="G38" s="9"/>
      <c r="H38" s="9" t="s">
        <v>446</v>
      </c>
      <c r="I38" s="9"/>
      <c r="J38" s="9"/>
      <c r="K38" s="9"/>
      <c r="L38" s="9" t="s">
        <v>447</v>
      </c>
      <c r="M38" s="9"/>
    </row>
    <row r="39" s="1" customFormat="1" ht="15.6" spans="1:13">
      <c r="A39" s="32"/>
      <c r="B39" s="34"/>
      <c r="C39" s="9" t="s">
        <v>515</v>
      </c>
      <c r="D39" s="9"/>
      <c r="E39" s="9" t="s">
        <v>457</v>
      </c>
      <c r="F39" s="9"/>
      <c r="G39" s="9"/>
      <c r="H39" s="10"/>
      <c r="I39" s="10"/>
      <c r="J39" s="10"/>
      <c r="K39" s="10"/>
      <c r="L39" s="44"/>
      <c r="M39" s="9"/>
    </row>
    <row r="40" s="1" customFormat="1" ht="15.6" spans="1:13">
      <c r="A40" s="32"/>
      <c r="B40" s="34"/>
      <c r="C40" s="9"/>
      <c r="D40" s="9"/>
      <c r="E40" s="9" t="s">
        <v>458</v>
      </c>
      <c r="F40" s="9"/>
      <c r="G40" s="9"/>
      <c r="H40" s="10" t="s">
        <v>264</v>
      </c>
      <c r="I40" s="10"/>
      <c r="J40" s="10"/>
      <c r="K40" s="10"/>
      <c r="L40" s="44"/>
      <c r="M40" s="9"/>
    </row>
    <row r="41" s="1" customFormat="1" ht="15.6" spans="1:13">
      <c r="A41" s="32"/>
      <c r="B41" s="34"/>
      <c r="C41" s="9"/>
      <c r="D41" s="9"/>
      <c r="E41" s="9" t="s">
        <v>460</v>
      </c>
      <c r="F41" s="9"/>
      <c r="G41" s="9"/>
      <c r="H41" s="10"/>
      <c r="I41" s="10"/>
      <c r="J41" s="10"/>
      <c r="K41" s="10"/>
      <c r="L41" s="44"/>
      <c r="M41" s="9"/>
    </row>
    <row r="42" s="1" customFormat="1" ht="15.6" spans="1:13">
      <c r="A42" s="32"/>
      <c r="B42" s="34"/>
      <c r="C42" s="9"/>
      <c r="D42" s="9"/>
      <c r="E42" s="9" t="s">
        <v>461</v>
      </c>
      <c r="F42" s="9"/>
      <c r="G42" s="9"/>
      <c r="H42" s="10" t="s">
        <v>264</v>
      </c>
      <c r="I42" s="10"/>
      <c r="J42" s="10"/>
      <c r="K42" s="10"/>
      <c r="L42" s="44"/>
      <c r="M42" s="9"/>
    </row>
    <row r="43" s="1" customFormat="1" ht="15.6" spans="1:13">
      <c r="A43" s="32"/>
      <c r="B43" s="34"/>
      <c r="C43" s="9"/>
      <c r="D43" s="9"/>
      <c r="E43" s="9" t="s">
        <v>463</v>
      </c>
      <c r="F43" s="9"/>
      <c r="G43" s="9"/>
      <c r="H43" s="10" t="s">
        <v>463</v>
      </c>
      <c r="I43" s="10"/>
      <c r="J43" s="10"/>
      <c r="K43" s="10"/>
      <c r="L43" s="44">
        <v>1</v>
      </c>
      <c r="M43" s="9"/>
    </row>
    <row r="44" s="1" customFormat="1" ht="15.6" spans="1:13">
      <c r="A44" s="32"/>
      <c r="B44" s="34"/>
      <c r="C44" s="9"/>
      <c r="D44" s="9"/>
      <c r="E44" s="9"/>
      <c r="F44" s="9"/>
      <c r="G44" s="9"/>
      <c r="H44" s="10"/>
      <c r="I44" s="10"/>
      <c r="J44" s="10"/>
      <c r="K44" s="10"/>
      <c r="L44" s="9"/>
      <c r="M44" s="9"/>
    </row>
    <row r="45" s="1" customFormat="1" ht="15.6" spans="1:13">
      <c r="A45" s="23" t="s">
        <v>519</v>
      </c>
      <c r="B45" s="23"/>
      <c r="C45" s="23"/>
      <c r="D45" s="7"/>
      <c r="E45" s="36"/>
      <c r="F45" s="36"/>
      <c r="G45" s="36"/>
      <c r="H45" s="36"/>
      <c r="I45" s="36"/>
      <c r="J45" s="36"/>
      <c r="K45" s="36"/>
      <c r="L45" s="36"/>
      <c r="M45" s="8"/>
    </row>
    <row r="46" s="1" customFormat="1" ht="15.6" spans="1:13">
      <c r="A46" s="23" t="s">
        <v>520</v>
      </c>
      <c r="B46" s="23"/>
      <c r="C46" s="23"/>
      <c r="D46" s="37" t="s">
        <v>521</v>
      </c>
      <c r="E46" s="38"/>
      <c r="F46" s="38"/>
      <c r="G46" s="38"/>
      <c r="H46" s="38"/>
      <c r="I46" s="38"/>
      <c r="J46" s="38"/>
      <c r="K46" s="38"/>
      <c r="L46" s="38"/>
      <c r="M46" s="45"/>
    </row>
  </sheetData>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10" workbookViewId="0">
      <selection activeCell="G19" sqref="G19"/>
    </sheetView>
  </sheetViews>
  <sheetFormatPr defaultColWidth="9.33333333333333"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358" t="s">
        <v>134</v>
      </c>
      <c r="B1" s="358"/>
      <c r="C1" s="358"/>
      <c r="D1" s="358"/>
      <c r="E1" s="358"/>
      <c r="F1" s="359" t="s">
        <v>135</v>
      </c>
    </row>
    <row r="2" ht="11.25" customHeight="1" spans="1:6">
      <c r="A2" s="358"/>
      <c r="B2" s="358"/>
      <c r="C2" s="358"/>
      <c r="D2" s="358"/>
      <c r="E2" s="358"/>
      <c r="F2" s="359"/>
    </row>
    <row r="3" ht="19.5" customHeight="1" spans="1:6">
      <c r="A3" s="358"/>
      <c r="B3" s="358"/>
      <c r="C3" s="358"/>
      <c r="D3" s="358"/>
      <c r="E3" s="358"/>
      <c r="F3" s="360"/>
    </row>
    <row r="4" ht="20.25" customHeight="1" spans="1:1">
      <c r="A4" s="361"/>
    </row>
    <row r="5" ht="25.5" customHeight="1" spans="1:6">
      <c r="A5" s="197" t="s">
        <v>4</v>
      </c>
      <c r="B5" s="362"/>
      <c r="C5" s="363" t="s">
        <v>136</v>
      </c>
      <c r="D5" s="364"/>
      <c r="E5" s="364"/>
      <c r="F5" s="365"/>
    </row>
    <row r="6" ht="15" customHeight="1" spans="1:6">
      <c r="A6" s="366" t="s">
        <v>6</v>
      </c>
      <c r="B6" s="367" t="s">
        <v>137</v>
      </c>
      <c r="C6" s="366" t="s">
        <v>138</v>
      </c>
      <c r="D6" s="368" t="s">
        <v>107</v>
      </c>
      <c r="E6" s="368" t="s">
        <v>139</v>
      </c>
      <c r="F6" s="367" t="s">
        <v>140</v>
      </c>
    </row>
    <row r="7" ht="15" customHeight="1" spans="1:6">
      <c r="A7" s="369" t="s">
        <v>141</v>
      </c>
      <c r="B7" s="370">
        <v>10924233</v>
      </c>
      <c r="C7" s="369" t="s">
        <v>12</v>
      </c>
      <c r="D7" s="371">
        <f>E7+F7</f>
        <v>0</v>
      </c>
      <c r="E7" s="372"/>
      <c r="F7" s="372"/>
    </row>
    <row r="8" ht="15" customHeight="1" spans="1:6">
      <c r="A8" s="369" t="s">
        <v>142</v>
      </c>
      <c r="B8" s="370">
        <v>10924233</v>
      </c>
      <c r="C8" s="369" t="s">
        <v>16</v>
      </c>
      <c r="D8" s="371"/>
      <c r="E8" s="372"/>
      <c r="F8" s="372"/>
    </row>
    <row r="9" ht="15" customHeight="1" spans="1:6">
      <c r="A9" s="369" t="s">
        <v>143</v>
      </c>
      <c r="B9" s="322"/>
      <c r="C9" s="369" t="s">
        <v>20</v>
      </c>
      <c r="D9" s="371"/>
      <c r="E9" s="372"/>
      <c r="F9" s="372"/>
    </row>
    <row r="10" ht="15" customHeight="1" spans="1:6">
      <c r="A10" s="369"/>
      <c r="B10" s="370"/>
      <c r="C10" s="369" t="s">
        <v>24</v>
      </c>
      <c r="D10" s="371"/>
      <c r="E10" s="372"/>
      <c r="F10" s="372"/>
    </row>
    <row r="11" ht="15" customHeight="1" spans="1:6">
      <c r="A11" s="369"/>
      <c r="B11" s="370"/>
      <c r="C11" s="369" t="s">
        <v>28</v>
      </c>
      <c r="D11" s="371"/>
      <c r="E11" s="372"/>
      <c r="F11" s="372"/>
    </row>
    <row r="12" ht="15" customHeight="1" spans="1:6">
      <c r="A12" s="369"/>
      <c r="B12" s="370"/>
      <c r="C12" s="369" t="s">
        <v>31</v>
      </c>
      <c r="D12" s="371"/>
      <c r="E12" s="372"/>
      <c r="F12" s="372"/>
    </row>
    <row r="13" ht="15" customHeight="1" spans="1:6">
      <c r="A13" s="369"/>
      <c r="B13" s="370"/>
      <c r="C13" s="369" t="s">
        <v>35</v>
      </c>
      <c r="D13" s="371"/>
      <c r="E13" s="372"/>
      <c r="F13" s="372"/>
    </row>
    <row r="14" ht="15" customHeight="1" spans="1:6">
      <c r="A14" s="369"/>
      <c r="B14" s="370"/>
      <c r="C14" s="369" t="s">
        <v>38</v>
      </c>
      <c r="D14" s="370">
        <v>10924233</v>
      </c>
      <c r="E14" s="370">
        <v>10924233</v>
      </c>
      <c r="F14" s="372"/>
    </row>
    <row r="15" ht="15" customHeight="1" spans="1:6">
      <c r="A15" s="369"/>
      <c r="B15" s="370"/>
      <c r="C15" s="369" t="s">
        <v>144</v>
      </c>
      <c r="D15" s="371"/>
      <c r="E15" s="372"/>
      <c r="F15" s="372"/>
    </row>
    <row r="16" ht="15" customHeight="1" spans="1:6">
      <c r="A16" s="369"/>
      <c r="B16" s="370"/>
      <c r="C16" s="369" t="s">
        <v>145</v>
      </c>
      <c r="D16" s="371"/>
      <c r="E16" s="372"/>
      <c r="F16" s="372"/>
    </row>
    <row r="17" ht="15" customHeight="1" spans="1:6">
      <c r="A17" s="369"/>
      <c r="B17" s="370"/>
      <c r="C17" s="369" t="s">
        <v>146</v>
      </c>
      <c r="D17" s="373"/>
      <c r="E17" s="373"/>
      <c r="F17" s="372"/>
    </row>
    <row r="18" ht="15" customHeight="1" spans="1:6">
      <c r="A18" s="369"/>
      <c r="B18" s="370"/>
      <c r="C18" s="369" t="s">
        <v>147</v>
      </c>
      <c r="D18" s="371"/>
      <c r="E18" s="372"/>
      <c r="F18" s="372"/>
    </row>
    <row r="19" ht="15" customHeight="1" spans="1:6">
      <c r="A19" s="314"/>
      <c r="B19" s="370"/>
      <c r="C19" s="369" t="s">
        <v>148</v>
      </c>
      <c r="D19" s="371"/>
      <c r="E19" s="372"/>
      <c r="F19" s="372"/>
    </row>
    <row r="20" ht="15" customHeight="1" spans="1:6">
      <c r="A20" s="314"/>
      <c r="B20" s="370"/>
      <c r="C20" s="374" t="s">
        <v>149</v>
      </c>
      <c r="D20" s="371"/>
      <c r="E20" s="372"/>
      <c r="F20" s="372"/>
    </row>
    <row r="21" ht="15" customHeight="1" spans="1:6">
      <c r="A21" s="314"/>
      <c r="B21" s="370"/>
      <c r="C21" s="374" t="s">
        <v>150</v>
      </c>
      <c r="D21" s="371"/>
      <c r="E21" s="372"/>
      <c r="F21" s="372"/>
    </row>
    <row r="22" ht="15" customHeight="1" spans="1:6">
      <c r="A22" s="314"/>
      <c r="B22" s="370"/>
      <c r="C22" s="374" t="s">
        <v>151</v>
      </c>
      <c r="D22" s="371"/>
      <c r="E22" s="372"/>
      <c r="F22" s="372"/>
    </row>
    <row r="23" ht="21.75" customHeight="1" spans="1:6">
      <c r="A23" s="314"/>
      <c r="B23" s="370"/>
      <c r="C23" s="374" t="s">
        <v>152</v>
      </c>
      <c r="D23" s="371"/>
      <c r="E23" s="372"/>
      <c r="F23" s="372"/>
    </row>
    <row r="24" ht="22.5" customHeight="1" spans="1:6">
      <c r="A24" s="314"/>
      <c r="B24" s="370"/>
      <c r="C24" s="374" t="s">
        <v>153</v>
      </c>
      <c r="D24" s="371"/>
      <c r="E24" s="372"/>
      <c r="F24" s="372"/>
    </row>
    <row r="25" ht="22.5" customHeight="1" spans="1:6">
      <c r="A25" s="314"/>
      <c r="B25" s="370"/>
      <c r="C25" s="374" t="s">
        <v>154</v>
      </c>
      <c r="D25" s="371"/>
      <c r="E25" s="372"/>
      <c r="F25" s="372"/>
    </row>
    <row r="26" ht="21" customHeight="1" spans="1:6">
      <c r="A26" s="369"/>
      <c r="B26" s="370"/>
      <c r="C26" s="374" t="s">
        <v>155</v>
      </c>
      <c r="D26" s="371"/>
      <c r="E26" s="372"/>
      <c r="F26" s="372"/>
    </row>
    <row r="27" s="81" customFormat="1" ht="22.5" customHeight="1" spans="1:6">
      <c r="A27" s="181" t="s">
        <v>81</v>
      </c>
      <c r="B27" s="370">
        <v>10924233</v>
      </c>
      <c r="C27" s="313" t="s">
        <v>93</v>
      </c>
      <c r="D27" s="370">
        <v>10924233</v>
      </c>
      <c r="E27" s="370">
        <v>10924233</v>
      </c>
      <c r="F27" s="372"/>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3"/>
  <sheetViews>
    <sheetView showGridLines="0" showZeros="0" zoomScale="110" zoomScaleNormal="110" topLeftCell="A10" workbookViewId="0">
      <selection activeCell="A22" sqref="$A22:$XFD22"/>
    </sheetView>
  </sheetViews>
  <sheetFormatPr defaultColWidth="9.16666666666667" defaultRowHeight="10.8"/>
  <cols>
    <col min="1" max="1" width="22.5" style="81" customWidth="1"/>
    <col min="2" max="2" width="35.6666666666667" style="81" customWidth="1"/>
    <col min="3" max="4" width="12" style="81" customWidth="1"/>
    <col min="5" max="5" width="10.8333333333333" style="81" customWidth="1"/>
    <col min="6" max="7" width="11.6666666666667" style="81" customWidth="1"/>
    <col min="8" max="8" width="10.8333333333333" style="81" customWidth="1"/>
    <col min="9" max="9" width="11.6666666666667" style="81" customWidth="1"/>
    <col min="10" max="21" width="10.3333333333333" style="81" customWidth="1"/>
    <col min="22" max="23" width="6.83333333333333" style="81" customWidth="1"/>
    <col min="24" max="16384" width="9.16666666666667" style="81"/>
  </cols>
  <sheetData>
    <row r="1" ht="24.75" customHeight="1" spans="1:23">
      <c r="A1" s="284"/>
      <c r="B1" s="284"/>
      <c r="C1" s="284"/>
      <c r="D1" s="284"/>
      <c r="E1" s="284"/>
      <c r="F1" s="284"/>
      <c r="G1" s="284"/>
      <c r="H1" s="284"/>
      <c r="I1" s="284"/>
      <c r="J1" s="284"/>
      <c r="K1" s="284"/>
      <c r="L1" s="284"/>
      <c r="M1" s="284"/>
      <c r="N1" s="284"/>
      <c r="O1" s="284"/>
      <c r="P1" s="260"/>
      <c r="Q1" s="260"/>
      <c r="R1" s="228"/>
      <c r="S1" s="228"/>
      <c r="T1" s="298"/>
      <c r="U1" s="264" t="s">
        <v>156</v>
      </c>
      <c r="V1" s="228"/>
      <c r="W1" s="228"/>
    </row>
    <row r="2" ht="24.75" customHeight="1" spans="1:23">
      <c r="A2" s="285" t="s">
        <v>157</v>
      </c>
      <c r="B2" s="285"/>
      <c r="C2" s="285"/>
      <c r="D2" s="285"/>
      <c r="E2" s="285"/>
      <c r="F2" s="285"/>
      <c r="G2" s="285"/>
      <c r="H2" s="285"/>
      <c r="I2" s="285"/>
      <c r="J2" s="285"/>
      <c r="K2" s="285"/>
      <c r="L2" s="285"/>
      <c r="M2" s="285"/>
      <c r="N2" s="285"/>
      <c r="O2" s="285"/>
      <c r="P2" s="285"/>
      <c r="Q2" s="285"/>
      <c r="R2" s="285"/>
      <c r="S2" s="285"/>
      <c r="T2" s="285"/>
      <c r="U2" s="285"/>
      <c r="V2" s="228"/>
      <c r="W2" s="228"/>
    </row>
    <row r="3" ht="24.75" customHeight="1" spans="1:23">
      <c r="A3" s="286"/>
      <c r="B3" s="284"/>
      <c r="C3" s="284"/>
      <c r="D3" s="284"/>
      <c r="E3" s="284"/>
      <c r="F3" s="284"/>
      <c r="G3" s="284"/>
      <c r="H3" s="284"/>
      <c r="I3" s="284"/>
      <c r="J3" s="284"/>
      <c r="K3" s="284"/>
      <c r="L3" s="284"/>
      <c r="M3" s="284"/>
      <c r="N3" s="284"/>
      <c r="O3" s="284"/>
      <c r="P3" s="291"/>
      <c r="Q3" s="291"/>
      <c r="R3" s="295"/>
      <c r="S3" s="295"/>
      <c r="T3" s="295"/>
      <c r="U3" s="307" t="s">
        <v>90</v>
      </c>
      <c r="V3" s="295"/>
      <c r="W3" s="295"/>
    </row>
    <row r="4" ht="24.75" customHeight="1" spans="1:23">
      <c r="A4" s="287" t="s">
        <v>158</v>
      </c>
      <c r="B4" s="232" t="s">
        <v>159</v>
      </c>
      <c r="C4" s="268" t="s">
        <v>93</v>
      </c>
      <c r="D4" s="268" t="s">
        <v>160</v>
      </c>
      <c r="E4" s="268"/>
      <c r="F4" s="268"/>
      <c r="G4" s="268"/>
      <c r="H4" s="268" t="s">
        <v>161</v>
      </c>
      <c r="I4" s="268"/>
      <c r="J4" s="268"/>
      <c r="K4" s="268"/>
      <c r="L4" s="268"/>
      <c r="M4" s="268"/>
      <c r="N4" s="268"/>
      <c r="O4" s="268"/>
      <c r="P4" s="268"/>
      <c r="Q4" s="268"/>
      <c r="R4" s="293" t="s">
        <v>162</v>
      </c>
      <c r="S4" s="293" t="s">
        <v>163</v>
      </c>
      <c r="T4" s="293" t="s">
        <v>164</v>
      </c>
      <c r="U4" s="293" t="s">
        <v>165</v>
      </c>
      <c r="V4" s="295"/>
      <c r="W4" s="295"/>
    </row>
    <row r="5" ht="24.75" customHeight="1" spans="1:23">
      <c r="A5" s="287"/>
      <c r="B5" s="232"/>
      <c r="C5" s="268"/>
      <c r="D5" s="268" t="s">
        <v>107</v>
      </c>
      <c r="E5" s="268" t="s">
        <v>166</v>
      </c>
      <c r="F5" s="268" t="s">
        <v>167</v>
      </c>
      <c r="G5" s="268" t="s">
        <v>168</v>
      </c>
      <c r="H5" s="268" t="s">
        <v>107</v>
      </c>
      <c r="I5" s="293" t="s">
        <v>169</v>
      </c>
      <c r="J5" s="293" t="s">
        <v>170</v>
      </c>
      <c r="K5" s="293" t="s">
        <v>171</v>
      </c>
      <c r="L5" s="293" t="s">
        <v>172</v>
      </c>
      <c r="M5" s="293" t="s">
        <v>173</v>
      </c>
      <c r="N5" s="293" t="s">
        <v>174</v>
      </c>
      <c r="O5" s="293" t="s">
        <v>175</v>
      </c>
      <c r="P5" s="293" t="s">
        <v>176</v>
      </c>
      <c r="Q5" s="293" t="s">
        <v>177</v>
      </c>
      <c r="R5" s="293"/>
      <c r="S5" s="293"/>
      <c r="T5" s="293"/>
      <c r="U5" s="293"/>
      <c r="V5" s="295"/>
      <c r="W5" s="295"/>
    </row>
    <row r="6" ht="30.75" customHeight="1" spans="1:23">
      <c r="A6" s="287"/>
      <c r="B6" s="232"/>
      <c r="C6" s="268"/>
      <c r="D6" s="268"/>
      <c r="E6" s="268"/>
      <c r="F6" s="268"/>
      <c r="G6" s="268"/>
      <c r="H6" s="268"/>
      <c r="I6" s="293"/>
      <c r="J6" s="293"/>
      <c r="K6" s="293"/>
      <c r="L6" s="293"/>
      <c r="M6" s="293"/>
      <c r="N6" s="293"/>
      <c r="O6" s="293"/>
      <c r="P6" s="293"/>
      <c r="Q6" s="293"/>
      <c r="R6" s="293"/>
      <c r="S6" s="293"/>
      <c r="T6" s="293"/>
      <c r="U6" s="293"/>
      <c r="V6" s="228"/>
      <c r="W6" s="228"/>
    </row>
    <row r="7" s="81" customFormat="1" ht="27" customHeight="1" spans="1:21">
      <c r="A7" s="287"/>
      <c r="B7" s="232"/>
      <c r="C7" s="268"/>
      <c r="D7" s="268"/>
      <c r="E7" s="268"/>
      <c r="F7" s="268"/>
      <c r="G7" s="268"/>
      <c r="H7" s="268"/>
      <c r="I7" s="293"/>
      <c r="J7" s="293"/>
      <c r="K7" s="293"/>
      <c r="L7" s="293"/>
      <c r="M7" s="293"/>
      <c r="N7" s="293"/>
      <c r="O7" s="293"/>
      <c r="P7" s="293"/>
      <c r="Q7" s="293"/>
      <c r="R7" s="293"/>
      <c r="S7" s="293"/>
      <c r="T7" s="293">
        <v>0</v>
      </c>
      <c r="U7" s="293">
        <v>0</v>
      </c>
    </row>
    <row r="8" s="356" customFormat="1" ht="27" customHeight="1" spans="1:23">
      <c r="A8" s="202"/>
      <c r="B8" s="202" t="s">
        <v>107</v>
      </c>
      <c r="C8" s="170">
        <f>C9</f>
        <v>10926517</v>
      </c>
      <c r="D8" s="170">
        <f t="shared" ref="D8:J8" si="0">D9</f>
        <v>3036517</v>
      </c>
      <c r="E8" s="170">
        <f t="shared" si="0"/>
        <v>2607565</v>
      </c>
      <c r="F8" s="170">
        <f t="shared" si="0"/>
        <v>412392</v>
      </c>
      <c r="G8" s="170">
        <f t="shared" si="0"/>
        <v>16560</v>
      </c>
      <c r="H8" s="170">
        <f t="shared" si="0"/>
        <v>7890000</v>
      </c>
      <c r="I8" s="170">
        <f t="shared" si="0"/>
        <v>600000</v>
      </c>
      <c r="J8" s="170">
        <f t="shared" si="0"/>
        <v>7290000</v>
      </c>
      <c r="K8" s="170"/>
      <c r="L8" s="170"/>
      <c r="M8" s="170"/>
      <c r="N8" s="170"/>
      <c r="O8" s="170"/>
      <c r="P8" s="170"/>
      <c r="Q8" s="170"/>
      <c r="R8" s="170"/>
      <c r="S8" s="170"/>
      <c r="T8" s="170">
        <v>0</v>
      </c>
      <c r="U8" s="170">
        <v>0</v>
      </c>
      <c r="V8" s="346"/>
      <c r="W8" s="346"/>
    </row>
    <row r="9" s="356" customFormat="1" ht="27" customHeight="1" spans="1:23">
      <c r="A9" s="203" t="s">
        <v>108</v>
      </c>
      <c r="B9" s="343" t="s">
        <v>109</v>
      </c>
      <c r="C9" s="170">
        <f>C22+C33+C37</f>
        <v>10926517</v>
      </c>
      <c r="D9" s="170">
        <f t="shared" ref="D9:J9" si="1">D22+D33+D37</f>
        <v>3036517</v>
      </c>
      <c r="E9" s="170">
        <f t="shared" si="1"/>
        <v>2607565</v>
      </c>
      <c r="F9" s="170">
        <f t="shared" si="1"/>
        <v>412392</v>
      </c>
      <c r="G9" s="170">
        <f t="shared" si="1"/>
        <v>16560</v>
      </c>
      <c r="H9" s="170">
        <f t="shared" si="1"/>
        <v>7890000</v>
      </c>
      <c r="I9" s="170">
        <f t="shared" si="1"/>
        <v>600000</v>
      </c>
      <c r="J9" s="170">
        <f t="shared" si="1"/>
        <v>7290000</v>
      </c>
      <c r="K9" s="170"/>
      <c r="L9" s="170"/>
      <c r="M9" s="170"/>
      <c r="N9" s="170"/>
      <c r="O9" s="170"/>
      <c r="P9" s="170"/>
      <c r="Q9" s="170"/>
      <c r="R9" s="170"/>
      <c r="S9" s="170"/>
      <c r="T9" s="170"/>
      <c r="U9" s="170"/>
      <c r="V9" s="346"/>
      <c r="W9" s="346"/>
    </row>
    <row r="10" s="356" customFormat="1" ht="27" customHeight="1" spans="1:23">
      <c r="A10" s="203" t="s">
        <v>178</v>
      </c>
      <c r="B10" s="343" t="s">
        <v>179</v>
      </c>
      <c r="C10" s="170">
        <f>C11+C13+C16</f>
        <v>10926517</v>
      </c>
      <c r="D10" s="170">
        <f>SUM(E10:G10)</f>
        <v>3036517</v>
      </c>
      <c r="E10" s="170">
        <f>E23+E34+E38</f>
        <v>2607565</v>
      </c>
      <c r="F10" s="170">
        <f>F23+F34+F38</f>
        <v>412392</v>
      </c>
      <c r="G10" s="170">
        <f>G23+G34+G38</f>
        <v>16560</v>
      </c>
      <c r="H10" s="170">
        <f t="shared" ref="H10:H12" si="2">SUM(I10:J10)</f>
        <v>7890000</v>
      </c>
      <c r="I10" s="170">
        <v>600000</v>
      </c>
      <c r="J10" s="170">
        <v>7290000</v>
      </c>
      <c r="K10" s="170"/>
      <c r="L10" s="170"/>
      <c r="M10" s="170"/>
      <c r="N10" s="170"/>
      <c r="O10" s="170"/>
      <c r="P10" s="170"/>
      <c r="Q10" s="170"/>
      <c r="R10" s="170"/>
      <c r="S10" s="170"/>
      <c r="T10" s="170"/>
      <c r="U10" s="170"/>
      <c r="V10" s="346"/>
      <c r="W10" s="346"/>
    </row>
    <row r="11" s="356" customFormat="1" ht="27" customHeight="1" spans="1:23">
      <c r="A11" s="203" t="s">
        <v>180</v>
      </c>
      <c r="B11" s="343" t="s">
        <v>181</v>
      </c>
      <c r="C11" s="170">
        <f>D11+H11</f>
        <v>2010000</v>
      </c>
      <c r="D11" s="170">
        <f t="shared" ref="D10:D12" si="3">SUM(E11:G11)</f>
        <v>0</v>
      </c>
      <c r="E11" s="170">
        <f>SUM(E12)</f>
        <v>0</v>
      </c>
      <c r="F11" s="170">
        <v>0</v>
      </c>
      <c r="G11" s="170">
        <v>0</v>
      </c>
      <c r="H11" s="170">
        <f t="shared" si="2"/>
        <v>2010000</v>
      </c>
      <c r="I11" s="170">
        <v>0</v>
      </c>
      <c r="J11" s="170">
        <v>2010000</v>
      </c>
      <c r="K11" s="170"/>
      <c r="L11" s="170"/>
      <c r="M11" s="170"/>
      <c r="N11" s="170"/>
      <c r="O11" s="170"/>
      <c r="P11" s="170"/>
      <c r="Q11" s="170"/>
      <c r="R11" s="170"/>
      <c r="S11" s="170"/>
      <c r="T11" s="170"/>
      <c r="U11" s="170"/>
      <c r="V11" s="346"/>
      <c r="W11" s="346"/>
    </row>
    <row r="12" s="356" customFormat="1" ht="27" customHeight="1" spans="1:23">
      <c r="A12" s="203" t="s">
        <v>182</v>
      </c>
      <c r="B12" s="343" t="s">
        <v>124</v>
      </c>
      <c r="C12" s="170">
        <f t="shared" ref="C12:C25" si="4">D12+H12</f>
        <v>2010000</v>
      </c>
      <c r="D12" s="170">
        <f t="shared" si="3"/>
        <v>0</v>
      </c>
      <c r="E12" s="170">
        <v>0</v>
      </c>
      <c r="F12" s="170">
        <v>0</v>
      </c>
      <c r="G12" s="170">
        <v>0</v>
      </c>
      <c r="H12" s="170">
        <f t="shared" si="2"/>
        <v>2010000</v>
      </c>
      <c r="I12" s="170">
        <v>0</v>
      </c>
      <c r="J12" s="170">
        <v>2010000</v>
      </c>
      <c r="K12" s="170"/>
      <c r="L12" s="170"/>
      <c r="M12" s="170"/>
      <c r="N12" s="170"/>
      <c r="O12" s="170"/>
      <c r="P12" s="170"/>
      <c r="Q12" s="170"/>
      <c r="R12" s="170"/>
      <c r="S12" s="170"/>
      <c r="T12" s="170"/>
      <c r="U12" s="170"/>
      <c r="V12" s="346"/>
      <c r="W12" s="346"/>
    </row>
    <row r="13" s="356" customFormat="1" ht="27" customHeight="1" spans="1:23">
      <c r="A13" s="203" t="s">
        <v>183</v>
      </c>
      <c r="B13" s="343" t="s">
        <v>184</v>
      </c>
      <c r="C13" s="170">
        <f t="shared" si="4"/>
        <v>5280000</v>
      </c>
      <c r="D13" s="170"/>
      <c r="E13" s="170">
        <f>SUM(E14:E15)</f>
        <v>0</v>
      </c>
      <c r="F13" s="170"/>
      <c r="G13" s="170"/>
      <c r="H13" s="170">
        <v>5280000</v>
      </c>
      <c r="I13" s="170"/>
      <c r="J13" s="170">
        <v>5280000</v>
      </c>
      <c r="K13" s="170"/>
      <c r="L13" s="170"/>
      <c r="M13" s="170"/>
      <c r="N13" s="170"/>
      <c r="O13" s="170"/>
      <c r="P13" s="170"/>
      <c r="Q13" s="170"/>
      <c r="R13" s="170"/>
      <c r="S13" s="170"/>
      <c r="T13" s="170"/>
      <c r="U13" s="170"/>
      <c r="V13" s="346"/>
      <c r="W13" s="346"/>
    </row>
    <row r="14" s="356" customFormat="1" ht="27" customHeight="1" spans="1:23">
      <c r="A14" s="203" t="s">
        <v>185</v>
      </c>
      <c r="B14" s="343" t="s">
        <v>125</v>
      </c>
      <c r="C14" s="170">
        <f t="shared" si="4"/>
        <v>4780000</v>
      </c>
      <c r="D14" s="170">
        <f t="shared" ref="D14:D19" si="5">SUM(E14:G14)</f>
        <v>0</v>
      </c>
      <c r="E14" s="170">
        <v>0</v>
      </c>
      <c r="F14" s="170">
        <v>0</v>
      </c>
      <c r="G14" s="170">
        <v>0</v>
      </c>
      <c r="H14" s="170">
        <f t="shared" ref="H14:H18" si="6">SUM(I14:J14)</f>
        <v>4780000</v>
      </c>
      <c r="I14" s="170">
        <v>0</v>
      </c>
      <c r="J14" s="170">
        <v>4780000</v>
      </c>
      <c r="K14" s="170"/>
      <c r="L14" s="170"/>
      <c r="M14" s="170"/>
      <c r="N14" s="170"/>
      <c r="O14" s="170"/>
      <c r="P14" s="170"/>
      <c r="Q14" s="170"/>
      <c r="R14" s="170"/>
      <c r="S14" s="170"/>
      <c r="T14" s="170"/>
      <c r="U14" s="170"/>
      <c r="V14" s="346"/>
      <c r="W14" s="346"/>
    </row>
    <row r="15" s="356" customFormat="1" ht="27" customHeight="1" spans="1:23">
      <c r="A15" s="203" t="s">
        <v>186</v>
      </c>
      <c r="B15" s="343" t="s">
        <v>126</v>
      </c>
      <c r="C15" s="170">
        <f t="shared" si="4"/>
        <v>500000</v>
      </c>
      <c r="D15" s="170">
        <f t="shared" si="5"/>
        <v>0</v>
      </c>
      <c r="E15" s="170">
        <v>0</v>
      </c>
      <c r="F15" s="170">
        <v>0</v>
      </c>
      <c r="G15" s="170">
        <v>0</v>
      </c>
      <c r="H15" s="170">
        <f t="shared" si="6"/>
        <v>500000</v>
      </c>
      <c r="I15" s="170">
        <v>0</v>
      </c>
      <c r="J15" s="170">
        <v>500000</v>
      </c>
      <c r="K15" s="170"/>
      <c r="L15" s="170"/>
      <c r="M15" s="170"/>
      <c r="N15" s="170"/>
      <c r="O15" s="170"/>
      <c r="P15" s="170"/>
      <c r="Q15" s="170"/>
      <c r="R15" s="170"/>
      <c r="S15" s="170"/>
      <c r="T15" s="170"/>
      <c r="U15" s="170"/>
      <c r="V15" s="346"/>
      <c r="W15" s="346"/>
    </row>
    <row r="16" s="356" customFormat="1" ht="27" customHeight="1" spans="1:23">
      <c r="A16" s="203" t="s">
        <v>187</v>
      </c>
      <c r="B16" s="343" t="s">
        <v>188</v>
      </c>
      <c r="C16" s="170">
        <f t="shared" si="4"/>
        <v>3636517</v>
      </c>
      <c r="D16" s="170">
        <f t="shared" ref="D16:J16" si="7">SUM(D17:D21)</f>
        <v>3036517</v>
      </c>
      <c r="E16" s="170">
        <f t="shared" si="7"/>
        <v>2607565</v>
      </c>
      <c r="F16" s="170">
        <f t="shared" si="7"/>
        <v>412392</v>
      </c>
      <c r="G16" s="170">
        <f t="shared" si="7"/>
        <v>16560</v>
      </c>
      <c r="H16" s="170">
        <f t="shared" si="7"/>
        <v>600000</v>
      </c>
      <c r="I16" s="170">
        <f t="shared" si="7"/>
        <v>600000</v>
      </c>
      <c r="J16" s="170">
        <f t="shared" si="7"/>
        <v>0</v>
      </c>
      <c r="K16" s="170"/>
      <c r="L16" s="170"/>
      <c r="M16" s="170"/>
      <c r="N16" s="170"/>
      <c r="O16" s="170"/>
      <c r="P16" s="170"/>
      <c r="Q16" s="170"/>
      <c r="R16" s="170"/>
      <c r="S16" s="170"/>
      <c r="T16" s="170"/>
      <c r="U16" s="170"/>
      <c r="V16" s="346"/>
      <c r="W16" s="346"/>
    </row>
    <row r="17" s="356" customFormat="1" ht="27" customHeight="1" spans="1:23">
      <c r="A17" s="203" t="s">
        <v>189</v>
      </c>
      <c r="B17" s="343" t="s">
        <v>127</v>
      </c>
      <c r="C17" s="170">
        <f t="shared" si="4"/>
        <v>2023414</v>
      </c>
      <c r="D17" s="170">
        <f t="shared" si="5"/>
        <v>2023414</v>
      </c>
      <c r="E17" s="170">
        <v>1740020</v>
      </c>
      <c r="F17" s="170">
        <v>283394</v>
      </c>
      <c r="G17" s="170">
        <v>0</v>
      </c>
      <c r="H17" s="170">
        <f t="shared" si="6"/>
        <v>0</v>
      </c>
      <c r="I17" s="170">
        <v>0</v>
      </c>
      <c r="J17" s="170">
        <v>0</v>
      </c>
      <c r="K17" s="170"/>
      <c r="L17" s="170"/>
      <c r="M17" s="170"/>
      <c r="N17" s="170"/>
      <c r="O17" s="170"/>
      <c r="P17" s="170"/>
      <c r="Q17" s="170"/>
      <c r="R17" s="170"/>
      <c r="S17" s="170"/>
      <c r="T17" s="170"/>
      <c r="U17" s="170"/>
      <c r="V17" s="346"/>
      <c r="W17" s="346"/>
    </row>
    <row r="18" s="356" customFormat="1" ht="27" customHeight="1" spans="1:23">
      <c r="A18" s="203" t="s">
        <v>190</v>
      </c>
      <c r="B18" s="206" t="s">
        <v>191</v>
      </c>
      <c r="C18" s="170">
        <f t="shared" si="4"/>
        <v>500000</v>
      </c>
      <c r="D18" s="170">
        <f t="shared" si="5"/>
        <v>0</v>
      </c>
      <c r="E18" s="170">
        <v>0</v>
      </c>
      <c r="F18" s="170">
        <v>0</v>
      </c>
      <c r="G18" s="170">
        <v>0</v>
      </c>
      <c r="H18" s="170">
        <f t="shared" si="6"/>
        <v>500000</v>
      </c>
      <c r="I18" s="170">
        <v>500000</v>
      </c>
      <c r="J18" s="170">
        <v>0</v>
      </c>
      <c r="K18" s="170"/>
      <c r="L18" s="170"/>
      <c r="M18" s="170"/>
      <c r="N18" s="170"/>
      <c r="O18" s="170"/>
      <c r="P18" s="170"/>
      <c r="Q18" s="170"/>
      <c r="R18" s="170"/>
      <c r="S18" s="170"/>
      <c r="T18" s="170"/>
      <c r="U18" s="170"/>
      <c r="V18" s="346"/>
      <c r="W18" s="346"/>
    </row>
    <row r="19" s="356" customFormat="1" ht="27" customHeight="1" spans="1:23">
      <c r="A19" s="203" t="s">
        <v>190</v>
      </c>
      <c r="B19" s="206" t="s">
        <v>192</v>
      </c>
      <c r="C19" s="170">
        <f t="shared" si="4"/>
        <v>593217</v>
      </c>
      <c r="D19" s="170">
        <f t="shared" si="5"/>
        <v>593217</v>
      </c>
      <c r="E19" s="170">
        <v>533743</v>
      </c>
      <c r="F19" s="170">
        <v>59474</v>
      </c>
      <c r="G19" s="170"/>
      <c r="H19" s="170"/>
      <c r="I19" s="170"/>
      <c r="J19" s="170"/>
      <c r="K19" s="170"/>
      <c r="L19" s="170"/>
      <c r="M19" s="170"/>
      <c r="N19" s="170"/>
      <c r="O19" s="170"/>
      <c r="P19" s="170"/>
      <c r="Q19" s="170"/>
      <c r="R19" s="170"/>
      <c r="S19" s="170"/>
      <c r="T19" s="170"/>
      <c r="U19" s="170"/>
      <c r="V19" s="346"/>
      <c r="W19" s="346"/>
    </row>
    <row r="20" s="356" customFormat="1" ht="27" customHeight="1" spans="1:23">
      <c r="A20" s="203" t="s">
        <v>190</v>
      </c>
      <c r="B20" s="206" t="s">
        <v>193</v>
      </c>
      <c r="C20" s="170">
        <f t="shared" si="4"/>
        <v>419886</v>
      </c>
      <c r="D20" s="170">
        <v>419886</v>
      </c>
      <c r="E20" s="170">
        <v>333802</v>
      </c>
      <c r="F20" s="170">
        <v>69524</v>
      </c>
      <c r="G20" s="170">
        <v>16560</v>
      </c>
      <c r="H20" s="170"/>
      <c r="I20" s="170"/>
      <c r="J20" s="170"/>
      <c r="K20" s="170"/>
      <c r="L20" s="170"/>
      <c r="M20" s="170"/>
      <c r="N20" s="170"/>
      <c r="O20" s="170"/>
      <c r="P20" s="170"/>
      <c r="Q20" s="170"/>
      <c r="R20" s="170"/>
      <c r="S20" s="170"/>
      <c r="T20" s="170"/>
      <c r="U20" s="170"/>
      <c r="V20" s="346"/>
      <c r="W20" s="346"/>
    </row>
    <row r="21" s="356" customFormat="1" ht="27" customHeight="1" spans="1:23">
      <c r="A21" s="203" t="s">
        <v>194</v>
      </c>
      <c r="B21" s="206" t="s">
        <v>129</v>
      </c>
      <c r="C21" s="170">
        <f t="shared" si="4"/>
        <v>100000</v>
      </c>
      <c r="D21" s="170">
        <f>SUM(E21:G21)</f>
        <v>0</v>
      </c>
      <c r="E21" s="170">
        <v>0</v>
      </c>
      <c r="F21" s="170">
        <v>0</v>
      </c>
      <c r="G21" s="170">
        <v>0</v>
      </c>
      <c r="H21" s="170">
        <f>SUM(I21:J21)</f>
        <v>100000</v>
      </c>
      <c r="I21" s="170">
        <v>100000</v>
      </c>
      <c r="J21" s="170"/>
      <c r="K21" s="170"/>
      <c r="L21" s="170"/>
      <c r="M21" s="170"/>
      <c r="N21" s="170"/>
      <c r="O21" s="170"/>
      <c r="P21" s="170"/>
      <c r="Q21" s="170"/>
      <c r="R21" s="170"/>
      <c r="S21" s="170"/>
      <c r="T21" s="170"/>
      <c r="U21" s="170"/>
      <c r="V21" s="346"/>
      <c r="W21" s="346"/>
    </row>
    <row r="22" s="356" customFormat="1" ht="27" customHeight="1" spans="1:23">
      <c r="A22" s="203" t="s">
        <v>122</v>
      </c>
      <c r="B22" s="202" t="s">
        <v>111</v>
      </c>
      <c r="C22" s="170">
        <f t="shared" si="4"/>
        <v>9913414</v>
      </c>
      <c r="D22" s="170">
        <f>SUM(E22:G22)</f>
        <v>2023414</v>
      </c>
      <c r="E22" s="170">
        <v>1740020</v>
      </c>
      <c r="F22" s="170">
        <v>283394</v>
      </c>
      <c r="G22" s="170">
        <v>0</v>
      </c>
      <c r="H22" s="170">
        <f>SUM(I22:J22)</f>
        <v>7890000</v>
      </c>
      <c r="I22" s="170">
        <v>600000</v>
      </c>
      <c r="J22" s="170">
        <v>7290000</v>
      </c>
      <c r="K22" s="170"/>
      <c r="L22" s="170"/>
      <c r="M22" s="170"/>
      <c r="N22" s="170"/>
      <c r="O22" s="170"/>
      <c r="P22" s="170"/>
      <c r="Q22" s="170"/>
      <c r="R22" s="170"/>
      <c r="S22" s="170"/>
      <c r="T22" s="170"/>
      <c r="U22" s="170"/>
      <c r="V22" s="346"/>
      <c r="W22" s="346"/>
    </row>
    <row r="23" s="356" customFormat="1" ht="27" customHeight="1" spans="1:23">
      <c r="A23" s="203" t="s">
        <v>178</v>
      </c>
      <c r="B23" s="343" t="s">
        <v>179</v>
      </c>
      <c r="C23" s="170">
        <f t="shared" si="4"/>
        <v>9913414</v>
      </c>
      <c r="D23" s="170">
        <f>SUM(E23:G23)</f>
        <v>2023414</v>
      </c>
      <c r="E23" s="170">
        <v>1740020</v>
      </c>
      <c r="F23" s="170">
        <v>283394</v>
      </c>
      <c r="G23" s="170">
        <v>0</v>
      </c>
      <c r="H23" s="170">
        <f>SUM(I23:J23)</f>
        <v>7890000</v>
      </c>
      <c r="I23" s="170">
        <v>600000</v>
      </c>
      <c r="J23" s="170">
        <v>7290000</v>
      </c>
      <c r="K23" s="170"/>
      <c r="L23" s="170"/>
      <c r="M23" s="170"/>
      <c r="N23" s="170"/>
      <c r="O23" s="170"/>
      <c r="P23" s="170"/>
      <c r="Q23" s="170"/>
      <c r="R23" s="170"/>
      <c r="S23" s="170"/>
      <c r="T23" s="170"/>
      <c r="U23" s="170"/>
      <c r="V23" s="346"/>
      <c r="W23" s="346"/>
    </row>
    <row r="24" s="356" customFormat="1" ht="27" customHeight="1" spans="1:23">
      <c r="A24" s="203" t="s">
        <v>180</v>
      </c>
      <c r="B24" s="343" t="s">
        <v>181</v>
      </c>
      <c r="C24" s="170">
        <f t="shared" si="4"/>
        <v>2010000</v>
      </c>
      <c r="D24" s="170">
        <f>SUM(E24:G24)</f>
        <v>0</v>
      </c>
      <c r="E24" s="170">
        <v>0</v>
      </c>
      <c r="F24" s="170">
        <v>0</v>
      </c>
      <c r="G24" s="170">
        <v>0</v>
      </c>
      <c r="H24" s="170">
        <f>SUM(I24:J24)</f>
        <v>2010000</v>
      </c>
      <c r="I24" s="170">
        <v>0</v>
      </c>
      <c r="J24" s="170">
        <v>2010000</v>
      </c>
      <c r="K24" s="170"/>
      <c r="L24" s="170"/>
      <c r="M24" s="170"/>
      <c r="N24" s="170"/>
      <c r="O24" s="170"/>
      <c r="P24" s="170"/>
      <c r="Q24" s="170"/>
      <c r="R24" s="170"/>
      <c r="S24" s="170"/>
      <c r="T24" s="170"/>
      <c r="U24" s="170"/>
      <c r="V24" s="346"/>
      <c r="W24" s="346"/>
    </row>
    <row r="25" s="356" customFormat="1" ht="27" customHeight="1" spans="1:23">
      <c r="A25" s="203" t="s">
        <v>182</v>
      </c>
      <c r="B25" s="343" t="s">
        <v>124</v>
      </c>
      <c r="C25" s="170">
        <f t="shared" si="4"/>
        <v>2010000</v>
      </c>
      <c r="D25" s="170">
        <f>SUM(E25:G25)</f>
        <v>0</v>
      </c>
      <c r="E25" s="170">
        <v>0</v>
      </c>
      <c r="F25" s="170">
        <v>0</v>
      </c>
      <c r="G25" s="170">
        <v>0</v>
      </c>
      <c r="H25" s="170">
        <f>SUM(I25:J25)</f>
        <v>2010000</v>
      </c>
      <c r="I25" s="170">
        <v>0</v>
      </c>
      <c r="J25" s="170">
        <v>2010000</v>
      </c>
      <c r="K25" s="170"/>
      <c r="L25" s="170"/>
      <c r="M25" s="170"/>
      <c r="N25" s="170"/>
      <c r="O25" s="170"/>
      <c r="P25" s="170"/>
      <c r="Q25" s="170"/>
      <c r="R25" s="170"/>
      <c r="S25" s="170"/>
      <c r="T25" s="170"/>
      <c r="U25" s="170"/>
      <c r="V25" s="346"/>
      <c r="W25" s="346"/>
    </row>
    <row r="26" s="356" customFormat="1" ht="27" customHeight="1" spans="1:23">
      <c r="A26" s="203" t="s">
        <v>183</v>
      </c>
      <c r="B26" s="343" t="s">
        <v>184</v>
      </c>
      <c r="C26" s="170">
        <v>5280000</v>
      </c>
      <c r="D26" s="170"/>
      <c r="E26" s="170"/>
      <c r="F26" s="170"/>
      <c r="G26" s="170"/>
      <c r="H26" s="170">
        <v>5280000</v>
      </c>
      <c r="I26" s="170"/>
      <c r="J26" s="170">
        <v>5280000</v>
      </c>
      <c r="K26" s="170"/>
      <c r="L26" s="170"/>
      <c r="M26" s="170"/>
      <c r="N26" s="170"/>
      <c r="O26" s="170"/>
      <c r="P26" s="170"/>
      <c r="Q26" s="170"/>
      <c r="R26" s="170"/>
      <c r="S26" s="170"/>
      <c r="T26" s="170"/>
      <c r="U26" s="170"/>
      <c r="V26" s="346"/>
      <c r="W26" s="346"/>
    </row>
    <row r="27" s="356" customFormat="1" ht="27" customHeight="1" spans="1:23">
      <c r="A27" s="203" t="s">
        <v>185</v>
      </c>
      <c r="B27" s="343" t="s">
        <v>125</v>
      </c>
      <c r="C27" s="170">
        <f t="shared" ref="C27:C36" si="8">D27+H27</f>
        <v>4780000</v>
      </c>
      <c r="D27" s="170">
        <f t="shared" ref="D27:D36" si="9">SUM(E27:G27)</f>
        <v>0</v>
      </c>
      <c r="E27" s="170">
        <v>0</v>
      </c>
      <c r="F27" s="170">
        <v>0</v>
      </c>
      <c r="G27" s="170">
        <v>0</v>
      </c>
      <c r="H27" s="170">
        <f t="shared" ref="H27:H32" si="10">SUM(I27:J27)</f>
        <v>4780000</v>
      </c>
      <c r="I27" s="170">
        <v>0</v>
      </c>
      <c r="J27" s="170">
        <v>4780000</v>
      </c>
      <c r="K27" s="170"/>
      <c r="L27" s="170"/>
      <c r="M27" s="170"/>
      <c r="N27" s="170"/>
      <c r="O27" s="170"/>
      <c r="P27" s="170"/>
      <c r="Q27" s="170"/>
      <c r="R27" s="170"/>
      <c r="S27" s="170"/>
      <c r="T27" s="170"/>
      <c r="U27" s="170"/>
      <c r="V27" s="346"/>
      <c r="W27" s="346"/>
    </row>
    <row r="28" s="356" customFormat="1" ht="27" customHeight="1" spans="1:23">
      <c r="A28" s="203" t="s">
        <v>186</v>
      </c>
      <c r="B28" s="343" t="s">
        <v>126</v>
      </c>
      <c r="C28" s="170">
        <f t="shared" si="8"/>
        <v>500000</v>
      </c>
      <c r="D28" s="170">
        <f t="shared" si="9"/>
        <v>0</v>
      </c>
      <c r="E28" s="170">
        <v>0</v>
      </c>
      <c r="F28" s="170">
        <v>0</v>
      </c>
      <c r="G28" s="170">
        <v>0</v>
      </c>
      <c r="H28" s="170">
        <f t="shared" si="10"/>
        <v>500000</v>
      </c>
      <c r="I28" s="170">
        <v>0</v>
      </c>
      <c r="J28" s="170">
        <v>500000</v>
      </c>
      <c r="K28" s="170"/>
      <c r="L28" s="170"/>
      <c r="M28" s="170"/>
      <c r="N28" s="170"/>
      <c r="O28" s="170"/>
      <c r="P28" s="170"/>
      <c r="Q28" s="170"/>
      <c r="R28" s="170"/>
      <c r="S28" s="170"/>
      <c r="T28" s="170"/>
      <c r="U28" s="170"/>
      <c r="V28" s="346"/>
      <c r="W28" s="346"/>
    </row>
    <row r="29" s="356" customFormat="1" ht="27" customHeight="1" spans="1:23">
      <c r="A29" s="203" t="s">
        <v>187</v>
      </c>
      <c r="B29" s="343" t="s">
        <v>188</v>
      </c>
      <c r="C29" s="170">
        <v>2623414</v>
      </c>
      <c r="D29" s="170">
        <f t="shared" si="9"/>
        <v>2023414</v>
      </c>
      <c r="E29" s="170">
        <v>1740020</v>
      </c>
      <c r="F29" s="170">
        <v>283394</v>
      </c>
      <c r="G29" s="170"/>
      <c r="H29" s="170"/>
      <c r="I29" s="170"/>
      <c r="J29" s="170"/>
      <c r="K29" s="170"/>
      <c r="L29" s="170"/>
      <c r="M29" s="170"/>
      <c r="N29" s="170"/>
      <c r="O29" s="170"/>
      <c r="P29" s="170"/>
      <c r="Q29" s="170"/>
      <c r="R29" s="170"/>
      <c r="S29" s="170"/>
      <c r="T29" s="170"/>
      <c r="U29" s="170"/>
      <c r="V29" s="346"/>
      <c r="W29" s="346"/>
    </row>
    <row r="30" s="356" customFormat="1" ht="27" customHeight="1" spans="1:23">
      <c r="A30" s="203" t="s">
        <v>189</v>
      </c>
      <c r="B30" s="343" t="s">
        <v>127</v>
      </c>
      <c r="C30" s="170">
        <f t="shared" si="8"/>
        <v>2023414</v>
      </c>
      <c r="D30" s="170">
        <f t="shared" si="9"/>
        <v>2023414</v>
      </c>
      <c r="E30" s="170">
        <v>1740020</v>
      </c>
      <c r="F30" s="170">
        <v>283394</v>
      </c>
      <c r="G30" s="170">
        <v>0</v>
      </c>
      <c r="H30" s="170">
        <f t="shared" si="10"/>
        <v>0</v>
      </c>
      <c r="I30" s="170">
        <v>0</v>
      </c>
      <c r="J30" s="170">
        <v>0</v>
      </c>
      <c r="K30" s="170"/>
      <c r="L30" s="170"/>
      <c r="M30" s="170"/>
      <c r="N30" s="170"/>
      <c r="O30" s="170"/>
      <c r="P30" s="170"/>
      <c r="Q30" s="170"/>
      <c r="R30" s="170"/>
      <c r="S30" s="170"/>
      <c r="T30" s="170"/>
      <c r="U30" s="170"/>
      <c r="V30" s="346"/>
      <c r="W30" s="346"/>
    </row>
    <row r="31" s="356" customFormat="1" ht="27" customHeight="1" spans="1:23">
      <c r="A31" s="203" t="s">
        <v>190</v>
      </c>
      <c r="B31" s="206" t="s">
        <v>128</v>
      </c>
      <c r="C31" s="170">
        <f t="shared" si="8"/>
        <v>500000</v>
      </c>
      <c r="D31" s="170">
        <f t="shared" si="9"/>
        <v>0</v>
      </c>
      <c r="E31" s="170">
        <v>0</v>
      </c>
      <c r="F31" s="170">
        <v>0</v>
      </c>
      <c r="G31" s="170">
        <v>0</v>
      </c>
      <c r="H31" s="170">
        <f t="shared" si="10"/>
        <v>500000</v>
      </c>
      <c r="I31" s="170">
        <v>500000</v>
      </c>
      <c r="J31" s="170">
        <v>0</v>
      </c>
      <c r="K31" s="170"/>
      <c r="L31" s="170"/>
      <c r="M31" s="170"/>
      <c r="N31" s="170"/>
      <c r="O31" s="170"/>
      <c r="P31" s="170"/>
      <c r="Q31" s="170"/>
      <c r="R31" s="170"/>
      <c r="S31" s="170"/>
      <c r="T31" s="170"/>
      <c r="U31" s="170"/>
      <c r="V31" s="346"/>
      <c r="W31" s="346"/>
    </row>
    <row r="32" s="356" customFormat="1" ht="27" customHeight="1" spans="1:23">
      <c r="A32" s="203" t="s">
        <v>194</v>
      </c>
      <c r="B32" s="206" t="s">
        <v>129</v>
      </c>
      <c r="C32" s="170">
        <f t="shared" si="8"/>
        <v>100000</v>
      </c>
      <c r="D32" s="170">
        <f t="shared" si="9"/>
        <v>0</v>
      </c>
      <c r="E32" s="170">
        <v>0</v>
      </c>
      <c r="F32" s="170">
        <v>0</v>
      </c>
      <c r="G32" s="170">
        <v>0</v>
      </c>
      <c r="H32" s="170">
        <f t="shared" si="10"/>
        <v>100000</v>
      </c>
      <c r="I32" s="170">
        <v>100000</v>
      </c>
      <c r="J32" s="170">
        <v>0</v>
      </c>
      <c r="K32" s="170"/>
      <c r="L32" s="170"/>
      <c r="M32" s="170"/>
      <c r="N32" s="170"/>
      <c r="O32" s="170"/>
      <c r="P32" s="170"/>
      <c r="Q32" s="170"/>
      <c r="R32" s="170"/>
      <c r="S32" s="170"/>
      <c r="T32" s="170"/>
      <c r="U32" s="170"/>
      <c r="V32" s="346"/>
      <c r="W32" s="346"/>
    </row>
    <row r="33" s="356" customFormat="1" ht="27" customHeight="1" spans="1:23">
      <c r="A33" s="203" t="s">
        <v>130</v>
      </c>
      <c r="B33" s="202" t="s">
        <v>113</v>
      </c>
      <c r="C33" s="170">
        <f t="shared" si="8"/>
        <v>593217</v>
      </c>
      <c r="D33" s="170">
        <f t="shared" si="9"/>
        <v>593217</v>
      </c>
      <c r="E33" s="170">
        <v>533743</v>
      </c>
      <c r="F33" s="170">
        <v>59474</v>
      </c>
      <c r="G33" s="170"/>
      <c r="H33" s="170"/>
      <c r="I33" s="170"/>
      <c r="J33" s="170"/>
      <c r="K33" s="170"/>
      <c r="L33" s="170"/>
      <c r="M33" s="170"/>
      <c r="N33" s="170"/>
      <c r="O33" s="170"/>
      <c r="P33" s="170"/>
      <c r="Q33" s="170"/>
      <c r="R33" s="170"/>
      <c r="S33" s="170"/>
      <c r="T33" s="170"/>
      <c r="U33" s="170"/>
      <c r="V33" s="346"/>
      <c r="W33" s="346"/>
    </row>
    <row r="34" s="356" customFormat="1" ht="27" customHeight="1" spans="1:23">
      <c r="A34" s="203" t="s">
        <v>178</v>
      </c>
      <c r="B34" s="343" t="s">
        <v>179</v>
      </c>
      <c r="C34" s="170">
        <f t="shared" si="8"/>
        <v>593217</v>
      </c>
      <c r="D34" s="170">
        <f t="shared" si="9"/>
        <v>593217</v>
      </c>
      <c r="E34" s="170">
        <v>533743</v>
      </c>
      <c r="F34" s="170">
        <v>59474</v>
      </c>
      <c r="G34" s="170"/>
      <c r="H34" s="170"/>
      <c r="I34" s="170"/>
      <c r="J34" s="170"/>
      <c r="K34" s="170"/>
      <c r="L34" s="170"/>
      <c r="M34" s="170"/>
      <c r="N34" s="170"/>
      <c r="O34" s="170"/>
      <c r="P34" s="170"/>
      <c r="Q34" s="170"/>
      <c r="R34" s="170"/>
      <c r="S34" s="170"/>
      <c r="T34" s="170"/>
      <c r="U34" s="170"/>
      <c r="V34" s="346"/>
      <c r="W34" s="346"/>
    </row>
    <row r="35" s="356" customFormat="1" ht="27" customHeight="1" spans="1:23">
      <c r="A35" s="203" t="s">
        <v>187</v>
      </c>
      <c r="B35" s="343" t="s">
        <v>188</v>
      </c>
      <c r="C35" s="170">
        <f t="shared" si="8"/>
        <v>593217</v>
      </c>
      <c r="D35" s="170">
        <f t="shared" si="9"/>
        <v>593217</v>
      </c>
      <c r="E35" s="170">
        <v>533743</v>
      </c>
      <c r="F35" s="170">
        <v>59474</v>
      </c>
      <c r="G35" s="170"/>
      <c r="H35" s="170"/>
      <c r="I35" s="170"/>
      <c r="J35" s="170"/>
      <c r="K35" s="170"/>
      <c r="L35" s="170"/>
      <c r="M35" s="170"/>
      <c r="N35" s="170"/>
      <c r="O35" s="170"/>
      <c r="P35" s="170"/>
      <c r="Q35" s="170"/>
      <c r="R35" s="170"/>
      <c r="S35" s="170"/>
      <c r="T35" s="170"/>
      <c r="U35" s="170"/>
      <c r="V35" s="346"/>
      <c r="W35" s="346"/>
    </row>
    <row r="36" s="356" customFormat="1" ht="27" customHeight="1" spans="1:23">
      <c r="A36" s="203" t="s">
        <v>190</v>
      </c>
      <c r="B36" s="206" t="s">
        <v>128</v>
      </c>
      <c r="C36" s="170">
        <f t="shared" si="8"/>
        <v>593217</v>
      </c>
      <c r="D36" s="170">
        <f t="shared" si="9"/>
        <v>593217</v>
      </c>
      <c r="E36" s="170">
        <v>533743</v>
      </c>
      <c r="F36" s="170">
        <v>59474</v>
      </c>
      <c r="G36" s="170"/>
      <c r="H36" s="170"/>
      <c r="I36" s="170"/>
      <c r="J36" s="170"/>
      <c r="K36" s="170"/>
      <c r="L36" s="170"/>
      <c r="M36" s="170"/>
      <c r="N36" s="170"/>
      <c r="O36" s="170"/>
      <c r="P36" s="170"/>
      <c r="Q36" s="170"/>
      <c r="R36" s="170"/>
      <c r="S36" s="170"/>
      <c r="T36" s="170"/>
      <c r="U36" s="170"/>
      <c r="V36" s="346"/>
      <c r="W36" s="346"/>
    </row>
    <row r="37" s="356" customFormat="1" ht="27" customHeight="1" spans="1:23">
      <c r="A37" s="203" t="s">
        <v>195</v>
      </c>
      <c r="B37" s="202" t="s">
        <v>115</v>
      </c>
      <c r="C37" s="170">
        <v>419886</v>
      </c>
      <c r="D37" s="170">
        <v>419886</v>
      </c>
      <c r="E37" s="170">
        <v>333802</v>
      </c>
      <c r="F37" s="170">
        <v>69524</v>
      </c>
      <c r="G37" s="170">
        <v>16560</v>
      </c>
      <c r="H37" s="170"/>
      <c r="I37" s="170"/>
      <c r="J37" s="170"/>
      <c r="K37" s="170"/>
      <c r="L37" s="170"/>
      <c r="M37" s="170"/>
      <c r="N37" s="170"/>
      <c r="O37" s="170"/>
      <c r="P37" s="170"/>
      <c r="Q37" s="170"/>
      <c r="R37" s="170"/>
      <c r="S37" s="170"/>
      <c r="T37" s="170"/>
      <c r="U37" s="170"/>
      <c r="V37" s="346"/>
      <c r="W37" s="346"/>
    </row>
    <row r="38" s="356" customFormat="1" ht="27" customHeight="1" spans="1:23">
      <c r="A38" s="203" t="s">
        <v>178</v>
      </c>
      <c r="B38" s="343" t="s">
        <v>179</v>
      </c>
      <c r="C38" s="170">
        <v>419886</v>
      </c>
      <c r="D38" s="170">
        <v>419886</v>
      </c>
      <c r="E38" s="170">
        <v>333802</v>
      </c>
      <c r="F38" s="170">
        <v>69524</v>
      </c>
      <c r="G38" s="170">
        <v>16560</v>
      </c>
      <c r="H38" s="170"/>
      <c r="I38" s="170"/>
      <c r="J38" s="170"/>
      <c r="K38" s="170"/>
      <c r="L38" s="170"/>
      <c r="M38" s="170"/>
      <c r="N38" s="170"/>
      <c r="O38" s="170"/>
      <c r="P38" s="170"/>
      <c r="Q38" s="170"/>
      <c r="R38" s="170"/>
      <c r="S38" s="170"/>
      <c r="T38" s="170"/>
      <c r="U38" s="170"/>
      <c r="V38" s="346"/>
      <c r="W38" s="346"/>
    </row>
    <row r="39" s="356" customFormat="1" ht="27" customHeight="1" spans="1:23">
      <c r="A39" s="203" t="s">
        <v>187</v>
      </c>
      <c r="B39" s="343" t="s">
        <v>188</v>
      </c>
      <c r="C39" s="170">
        <v>419886</v>
      </c>
      <c r="D39" s="170">
        <v>419886</v>
      </c>
      <c r="E39" s="170">
        <v>333802</v>
      </c>
      <c r="F39" s="170">
        <v>69524</v>
      </c>
      <c r="G39" s="170">
        <v>16560</v>
      </c>
      <c r="H39" s="170"/>
      <c r="I39" s="170"/>
      <c r="J39" s="170"/>
      <c r="K39" s="170"/>
      <c r="L39" s="170"/>
      <c r="M39" s="170"/>
      <c r="N39" s="170"/>
      <c r="O39" s="170"/>
      <c r="P39" s="170"/>
      <c r="Q39" s="170"/>
      <c r="R39" s="170"/>
      <c r="S39" s="170"/>
      <c r="T39" s="170"/>
      <c r="U39" s="170"/>
      <c r="V39" s="346"/>
      <c r="W39" s="346"/>
    </row>
    <row r="40" s="356" customFormat="1" ht="27" customHeight="1" spans="1:23">
      <c r="A40" s="203" t="s">
        <v>190</v>
      </c>
      <c r="B40" s="206" t="s">
        <v>128</v>
      </c>
      <c r="C40" s="170">
        <v>419886</v>
      </c>
      <c r="D40" s="170">
        <v>419886</v>
      </c>
      <c r="E40" s="170">
        <v>333802</v>
      </c>
      <c r="F40" s="170">
        <v>69524</v>
      </c>
      <c r="G40" s="170">
        <v>16560</v>
      </c>
      <c r="H40" s="170"/>
      <c r="I40" s="170"/>
      <c r="J40" s="170"/>
      <c r="K40" s="170"/>
      <c r="L40" s="170"/>
      <c r="M40" s="170"/>
      <c r="N40" s="170"/>
      <c r="O40" s="170"/>
      <c r="P40" s="170"/>
      <c r="Q40" s="170"/>
      <c r="R40" s="170"/>
      <c r="S40" s="170"/>
      <c r="T40" s="170"/>
      <c r="U40" s="170"/>
      <c r="V40" s="346"/>
      <c r="W40" s="346"/>
    </row>
    <row r="41" s="356" customFormat="1" ht="27" customHeight="1" spans="1:23">
      <c r="A41" s="202"/>
      <c r="B41" s="202"/>
      <c r="C41" s="170"/>
      <c r="D41" s="170"/>
      <c r="E41" s="170"/>
      <c r="F41" s="170"/>
      <c r="G41" s="170"/>
      <c r="H41" s="170"/>
      <c r="I41" s="170"/>
      <c r="J41" s="170"/>
      <c r="K41" s="170"/>
      <c r="L41" s="170"/>
      <c r="M41" s="170"/>
      <c r="N41" s="170"/>
      <c r="O41" s="170"/>
      <c r="P41" s="170"/>
      <c r="Q41" s="170"/>
      <c r="R41" s="170"/>
      <c r="S41" s="170"/>
      <c r="T41" s="170"/>
      <c r="U41" s="170"/>
      <c r="V41" s="346"/>
      <c r="W41" s="346"/>
    </row>
    <row r="42" s="356" customFormat="1" ht="27" customHeight="1" spans="1:23">
      <c r="A42" s="202"/>
      <c r="B42" s="202"/>
      <c r="C42" s="170"/>
      <c r="D42" s="170"/>
      <c r="E42" s="170"/>
      <c r="F42" s="170"/>
      <c r="G42" s="170"/>
      <c r="H42" s="170"/>
      <c r="I42" s="170"/>
      <c r="J42" s="170"/>
      <c r="K42" s="170"/>
      <c r="L42" s="170"/>
      <c r="M42" s="170"/>
      <c r="N42" s="170"/>
      <c r="O42" s="170"/>
      <c r="P42" s="170"/>
      <c r="Q42" s="170"/>
      <c r="R42" s="170"/>
      <c r="S42" s="170"/>
      <c r="T42" s="170"/>
      <c r="U42" s="170"/>
      <c r="V42" s="346"/>
      <c r="W42" s="346"/>
    </row>
    <row r="43" s="356" customFormat="1" ht="27" customHeight="1" spans="1:23">
      <c r="A43" s="202"/>
      <c r="B43" s="202"/>
      <c r="C43" s="170"/>
      <c r="D43" s="170"/>
      <c r="E43" s="170"/>
      <c r="F43" s="170"/>
      <c r="G43" s="170"/>
      <c r="H43" s="170"/>
      <c r="I43" s="170"/>
      <c r="J43" s="170"/>
      <c r="K43" s="170"/>
      <c r="L43" s="170"/>
      <c r="M43" s="170"/>
      <c r="N43" s="170"/>
      <c r="O43" s="170"/>
      <c r="P43" s="170"/>
      <c r="Q43" s="170"/>
      <c r="R43" s="170"/>
      <c r="S43" s="170"/>
      <c r="T43" s="170"/>
      <c r="U43" s="170"/>
      <c r="V43" s="346"/>
      <c r="W43" s="346"/>
    </row>
    <row r="47" spans="11:11">
      <c r="K47" s="357"/>
    </row>
    <row r="48" spans="11:11">
      <c r="K48" s="357"/>
    </row>
    <row r="49" spans="11:11">
      <c r="K49" s="357"/>
    </row>
    <row r="50" spans="11:11">
      <c r="K50" s="357"/>
    </row>
    <row r="51" spans="11:11">
      <c r="K51" s="357"/>
    </row>
    <row r="52" spans="11:11">
      <c r="K52" s="357"/>
    </row>
    <row r="53" spans="11:11">
      <c r="K53" s="357"/>
    </row>
  </sheetData>
  <sheetProtection formatCells="0" formatColumns="0" formatRows="0"/>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tabSelected="1" workbookViewId="0">
      <selection activeCell="D11" sqref="D11"/>
    </sheetView>
  </sheetViews>
  <sheetFormatPr defaultColWidth="9.16666666666667" defaultRowHeight="10.8" outlineLevelCol="5"/>
  <cols>
    <col min="1" max="1" width="25.3333333333333" style="81" customWidth="1"/>
    <col min="2" max="2" width="34.5" style="81" customWidth="1"/>
    <col min="3" max="3" width="10.3333333333333" style="81" customWidth="1"/>
    <col min="4" max="4" width="10.5" style="81" customWidth="1"/>
    <col min="5" max="6" width="11.6666666666667" style="81" customWidth="1"/>
    <col min="7" max="16384" width="9.16666666666667" style="81"/>
  </cols>
  <sheetData>
    <row r="1" ht="24.75" customHeight="1" spans="1:6">
      <c r="A1" s="284"/>
      <c r="B1" s="284"/>
      <c r="C1" s="284"/>
      <c r="E1" s="228"/>
      <c r="F1" s="264" t="s">
        <v>196</v>
      </c>
    </row>
    <row r="2" ht="24.75" customHeight="1" spans="1:6">
      <c r="A2" s="285" t="s">
        <v>197</v>
      </c>
      <c r="B2" s="285"/>
      <c r="C2" s="285"/>
      <c r="D2" s="285"/>
      <c r="E2" s="285"/>
      <c r="F2" s="285"/>
    </row>
    <row r="3" ht="24.75" customHeight="1" spans="1:6">
      <c r="A3" s="284"/>
      <c r="B3" s="284"/>
      <c r="C3" s="284"/>
      <c r="E3" s="295"/>
      <c r="F3" s="307" t="s">
        <v>90</v>
      </c>
    </row>
    <row r="4" ht="24.75" customHeight="1" spans="1:6">
      <c r="A4" s="287" t="s">
        <v>158</v>
      </c>
      <c r="B4" s="232" t="s">
        <v>159</v>
      </c>
      <c r="C4" s="268" t="s">
        <v>93</v>
      </c>
      <c r="D4" s="268" t="s">
        <v>160</v>
      </c>
      <c r="E4" s="268"/>
      <c r="F4" s="268"/>
    </row>
    <row r="5" ht="24.75" customHeight="1" spans="1:6">
      <c r="A5" s="287"/>
      <c r="B5" s="232"/>
      <c r="C5" s="268"/>
      <c r="D5" s="268" t="s">
        <v>166</v>
      </c>
      <c r="E5" s="268" t="s">
        <v>167</v>
      </c>
      <c r="F5" s="268" t="s">
        <v>168</v>
      </c>
    </row>
    <row r="6" ht="30.75" customHeight="1" spans="1:6">
      <c r="A6" s="287"/>
      <c r="B6" s="232"/>
      <c r="C6" s="268"/>
      <c r="D6" s="268"/>
      <c r="E6" s="268"/>
      <c r="F6" s="268"/>
    </row>
    <row r="7" s="81" customFormat="1" ht="27" customHeight="1" spans="1:6">
      <c r="A7" s="287"/>
      <c r="B7" s="232"/>
      <c r="C7" s="268"/>
      <c r="D7" s="268"/>
      <c r="E7" s="268"/>
      <c r="F7" s="268"/>
    </row>
    <row r="8" ht="27" customHeight="1" spans="1:6">
      <c r="A8" s="355"/>
      <c r="B8" s="202" t="s">
        <v>107</v>
      </c>
      <c r="C8" s="170">
        <f>C9</f>
        <v>10926517</v>
      </c>
      <c r="D8" s="170">
        <f>D9</f>
        <v>2607565</v>
      </c>
      <c r="E8" s="170">
        <f>E9</f>
        <v>1012392</v>
      </c>
      <c r="F8" s="170">
        <f>F9</f>
        <v>7306560</v>
      </c>
    </row>
    <row r="9" ht="27" customHeight="1" spans="1:6">
      <c r="A9" s="203" t="s">
        <v>108</v>
      </c>
      <c r="B9" s="343" t="s">
        <v>109</v>
      </c>
      <c r="C9" s="170">
        <f t="shared" ref="C9:C18" si="0">SUM(D9:F9)</f>
        <v>10926517</v>
      </c>
      <c r="D9" s="170">
        <f>D22+D33+D37</f>
        <v>2607565</v>
      </c>
      <c r="E9" s="170">
        <f>E22+E33+E37</f>
        <v>1012392</v>
      </c>
      <c r="F9" s="170">
        <f>F22+F33+F37</f>
        <v>7306560</v>
      </c>
    </row>
    <row r="10" ht="27" customHeight="1" spans="1:6">
      <c r="A10" s="203" t="s">
        <v>178</v>
      </c>
      <c r="B10" s="343" t="s">
        <v>179</v>
      </c>
      <c r="C10" s="170">
        <f t="shared" si="0"/>
        <v>10926517</v>
      </c>
      <c r="D10" s="170">
        <f t="shared" ref="D10:F10" si="1">D11+D13+D16</f>
        <v>2607565</v>
      </c>
      <c r="E10" s="170">
        <f t="shared" si="1"/>
        <v>1012392</v>
      </c>
      <c r="F10" s="170">
        <f t="shared" si="1"/>
        <v>7306560</v>
      </c>
    </row>
    <row r="11" ht="27" customHeight="1" spans="1:6">
      <c r="A11" s="203" t="s">
        <v>180</v>
      </c>
      <c r="B11" s="343" t="s">
        <v>181</v>
      </c>
      <c r="C11" s="170">
        <f t="shared" si="0"/>
        <v>2010000</v>
      </c>
      <c r="D11" s="170">
        <f t="shared" ref="D11:F11" si="2">D12</f>
        <v>0</v>
      </c>
      <c r="E11" s="170">
        <f t="shared" si="2"/>
        <v>0</v>
      </c>
      <c r="F11" s="170">
        <f t="shared" si="2"/>
        <v>2010000</v>
      </c>
    </row>
    <row r="12" ht="27" customHeight="1" spans="1:6">
      <c r="A12" s="203" t="s">
        <v>182</v>
      </c>
      <c r="B12" s="343" t="s">
        <v>124</v>
      </c>
      <c r="C12" s="170">
        <f t="shared" si="0"/>
        <v>2010000</v>
      </c>
      <c r="D12" s="170"/>
      <c r="E12" s="170"/>
      <c r="F12" s="170">
        <v>2010000</v>
      </c>
    </row>
    <row r="13" ht="27" customHeight="1" spans="1:6">
      <c r="A13" s="203" t="s">
        <v>183</v>
      </c>
      <c r="B13" s="343" t="s">
        <v>184</v>
      </c>
      <c r="C13" s="170">
        <f t="shared" si="0"/>
        <v>5280000</v>
      </c>
      <c r="D13" s="170">
        <f t="shared" ref="D13:F13" si="3">D14+D15</f>
        <v>0</v>
      </c>
      <c r="E13" s="170">
        <f t="shared" si="3"/>
        <v>0</v>
      </c>
      <c r="F13" s="170">
        <f t="shared" si="3"/>
        <v>5280000</v>
      </c>
    </row>
    <row r="14" ht="27" customHeight="1" spans="1:6">
      <c r="A14" s="203" t="s">
        <v>185</v>
      </c>
      <c r="B14" s="343" t="s">
        <v>125</v>
      </c>
      <c r="C14" s="170">
        <f t="shared" si="0"/>
        <v>4780000</v>
      </c>
      <c r="D14" s="170"/>
      <c r="E14" s="170"/>
      <c r="F14" s="170">
        <v>4780000</v>
      </c>
    </row>
    <row r="15" ht="27" customHeight="1" spans="1:6">
      <c r="A15" s="203" t="s">
        <v>186</v>
      </c>
      <c r="B15" s="343" t="s">
        <v>126</v>
      </c>
      <c r="C15" s="170">
        <f t="shared" si="0"/>
        <v>500000</v>
      </c>
      <c r="D15" s="170"/>
      <c r="E15" s="170"/>
      <c r="F15" s="170">
        <v>500000</v>
      </c>
    </row>
    <row r="16" ht="27" customHeight="1" spans="1:6">
      <c r="A16" s="203" t="s">
        <v>187</v>
      </c>
      <c r="B16" s="343" t="s">
        <v>188</v>
      </c>
      <c r="C16" s="170">
        <f t="shared" si="0"/>
        <v>3636517</v>
      </c>
      <c r="D16" s="170">
        <f>SUM(D17:D21)</f>
        <v>2607565</v>
      </c>
      <c r="E16" s="170">
        <f>SUM(E17:E21)</f>
        <v>1012392</v>
      </c>
      <c r="F16" s="170">
        <f>SUM(F17:F21)</f>
        <v>16560</v>
      </c>
    </row>
    <row r="17" ht="27" customHeight="1" spans="1:6">
      <c r="A17" s="203" t="s">
        <v>189</v>
      </c>
      <c r="B17" s="343" t="s">
        <v>127</v>
      </c>
      <c r="C17" s="170">
        <f t="shared" si="0"/>
        <v>2023414</v>
      </c>
      <c r="D17" s="170">
        <v>1740020</v>
      </c>
      <c r="E17" s="170">
        <v>283394</v>
      </c>
      <c r="F17" s="170"/>
    </row>
    <row r="18" ht="27" customHeight="1" spans="1:6">
      <c r="A18" s="203" t="s">
        <v>190</v>
      </c>
      <c r="B18" s="206" t="s">
        <v>191</v>
      </c>
      <c r="C18" s="170">
        <f t="shared" si="0"/>
        <v>500000</v>
      </c>
      <c r="D18" s="170"/>
      <c r="E18" s="170">
        <v>500000</v>
      </c>
      <c r="F18" s="170"/>
    </row>
    <row r="19" ht="27" customHeight="1" spans="1:6">
      <c r="A19" s="203" t="s">
        <v>190</v>
      </c>
      <c r="B19" s="206" t="s">
        <v>192</v>
      </c>
      <c r="C19" s="170">
        <v>593217</v>
      </c>
      <c r="D19" s="170">
        <v>533743</v>
      </c>
      <c r="E19" s="170">
        <v>59474</v>
      </c>
      <c r="F19" s="170"/>
    </row>
    <row r="20" ht="27" customHeight="1" spans="1:6">
      <c r="A20" s="203" t="s">
        <v>190</v>
      </c>
      <c r="B20" s="206" t="s">
        <v>193</v>
      </c>
      <c r="C20" s="170">
        <v>419886</v>
      </c>
      <c r="D20" s="170">
        <v>333802</v>
      </c>
      <c r="E20" s="170">
        <v>69524</v>
      </c>
      <c r="F20" s="170">
        <v>16560</v>
      </c>
    </row>
    <row r="21" ht="27" customHeight="1" spans="1:6">
      <c r="A21" s="203" t="s">
        <v>194</v>
      </c>
      <c r="B21" s="206" t="s">
        <v>129</v>
      </c>
      <c r="C21" s="170">
        <f>SUM(D21:F21)</f>
        <v>100000</v>
      </c>
      <c r="D21" s="170"/>
      <c r="E21" s="170">
        <v>100000</v>
      </c>
      <c r="F21" s="170"/>
    </row>
    <row r="22" ht="27" customHeight="1" spans="1:6">
      <c r="A22" s="203" t="s">
        <v>122</v>
      </c>
      <c r="B22" s="202" t="s">
        <v>111</v>
      </c>
      <c r="C22" s="170">
        <f t="shared" ref="C22:C32" si="4">SUM(D22:F22)</f>
        <v>9913414</v>
      </c>
      <c r="D22" s="170">
        <f>D23</f>
        <v>1740020</v>
      </c>
      <c r="E22" s="170">
        <f>E23</f>
        <v>883394</v>
      </c>
      <c r="F22" s="170">
        <f>F23</f>
        <v>7290000</v>
      </c>
    </row>
    <row r="23" ht="27" customHeight="1" spans="1:6">
      <c r="A23" s="203" t="s">
        <v>178</v>
      </c>
      <c r="B23" s="343" t="s">
        <v>179</v>
      </c>
      <c r="C23" s="170">
        <f t="shared" si="4"/>
        <v>9913414</v>
      </c>
      <c r="D23" s="170">
        <f>D24+D26+D29</f>
        <v>1740020</v>
      </c>
      <c r="E23" s="170">
        <f>E24+E26+E29</f>
        <v>883394</v>
      </c>
      <c r="F23" s="170">
        <f>F24+F26+F29</f>
        <v>7290000</v>
      </c>
    </row>
    <row r="24" ht="27" customHeight="1" spans="1:6">
      <c r="A24" s="203" t="s">
        <v>180</v>
      </c>
      <c r="B24" s="343" t="s">
        <v>181</v>
      </c>
      <c r="C24" s="170">
        <f t="shared" si="4"/>
        <v>2010000</v>
      </c>
      <c r="D24" s="170">
        <f>D25</f>
        <v>0</v>
      </c>
      <c r="E24" s="170">
        <f>E25</f>
        <v>0</v>
      </c>
      <c r="F24" s="170">
        <f>F25</f>
        <v>2010000</v>
      </c>
    </row>
    <row r="25" ht="27" customHeight="1" spans="1:6">
      <c r="A25" s="203" t="s">
        <v>182</v>
      </c>
      <c r="B25" s="343" t="s">
        <v>124</v>
      </c>
      <c r="C25" s="170">
        <f t="shared" si="4"/>
        <v>2010000</v>
      </c>
      <c r="D25" s="170"/>
      <c r="E25" s="170"/>
      <c r="F25" s="170">
        <v>2010000</v>
      </c>
    </row>
    <row r="26" ht="27" customHeight="1" spans="1:6">
      <c r="A26" s="203" t="s">
        <v>183</v>
      </c>
      <c r="B26" s="343" t="s">
        <v>184</v>
      </c>
      <c r="C26" s="170">
        <f t="shared" si="4"/>
        <v>5280000</v>
      </c>
      <c r="D26" s="170">
        <f>D27+D28</f>
        <v>0</v>
      </c>
      <c r="E26" s="170">
        <f>E27+E28</f>
        <v>0</v>
      </c>
      <c r="F26" s="170">
        <f>F27+F28</f>
        <v>5280000</v>
      </c>
    </row>
    <row r="27" ht="27" customHeight="1" spans="1:6">
      <c r="A27" s="203" t="s">
        <v>185</v>
      </c>
      <c r="B27" s="343" t="s">
        <v>125</v>
      </c>
      <c r="C27" s="170">
        <f t="shared" si="4"/>
        <v>4780000</v>
      </c>
      <c r="D27" s="170"/>
      <c r="E27" s="170"/>
      <c r="F27" s="170">
        <v>4780000</v>
      </c>
    </row>
    <row r="28" ht="27" customHeight="1" spans="1:6">
      <c r="A28" s="203" t="s">
        <v>186</v>
      </c>
      <c r="B28" s="343" t="s">
        <v>126</v>
      </c>
      <c r="C28" s="170">
        <f t="shared" si="4"/>
        <v>500000</v>
      </c>
      <c r="D28" s="170"/>
      <c r="E28" s="170"/>
      <c r="F28" s="170">
        <v>500000</v>
      </c>
    </row>
    <row r="29" ht="27" customHeight="1" spans="1:6">
      <c r="A29" s="203" t="s">
        <v>187</v>
      </c>
      <c r="B29" s="343" t="s">
        <v>188</v>
      </c>
      <c r="C29" s="170">
        <f t="shared" si="4"/>
        <v>2623414</v>
      </c>
      <c r="D29" s="170">
        <f>D30+D31+D32</f>
        <v>1740020</v>
      </c>
      <c r="E29" s="170">
        <f>E30+E31+E32</f>
        <v>883394</v>
      </c>
      <c r="F29" s="170">
        <f>F30+F31+F32</f>
        <v>0</v>
      </c>
    </row>
    <row r="30" ht="27" customHeight="1" spans="1:6">
      <c r="A30" s="203" t="s">
        <v>189</v>
      </c>
      <c r="B30" s="343" t="s">
        <v>127</v>
      </c>
      <c r="C30" s="170">
        <f t="shared" si="4"/>
        <v>2023414</v>
      </c>
      <c r="D30" s="170">
        <v>1740020</v>
      </c>
      <c r="E30" s="170">
        <v>283394</v>
      </c>
      <c r="F30" s="170"/>
    </row>
    <row r="31" ht="27" customHeight="1" spans="1:6">
      <c r="A31" s="203" t="s">
        <v>190</v>
      </c>
      <c r="B31" s="206" t="s">
        <v>128</v>
      </c>
      <c r="C31" s="170">
        <f t="shared" si="4"/>
        <v>500000</v>
      </c>
      <c r="D31" s="170"/>
      <c r="E31" s="170">
        <v>500000</v>
      </c>
      <c r="F31" s="170"/>
    </row>
    <row r="32" ht="27" customHeight="1" spans="1:6">
      <c r="A32" s="203" t="s">
        <v>194</v>
      </c>
      <c r="B32" s="206" t="s">
        <v>129</v>
      </c>
      <c r="C32" s="170">
        <f t="shared" si="4"/>
        <v>100000</v>
      </c>
      <c r="D32" s="170"/>
      <c r="E32" s="170">
        <v>100000</v>
      </c>
      <c r="F32" s="170"/>
    </row>
    <row r="33" ht="27" customHeight="1" spans="1:6">
      <c r="A33" s="203" t="s">
        <v>130</v>
      </c>
      <c r="B33" s="202" t="s">
        <v>113</v>
      </c>
      <c r="C33" s="170">
        <v>593217</v>
      </c>
      <c r="D33" s="170">
        <v>533743</v>
      </c>
      <c r="E33" s="170">
        <v>59474</v>
      </c>
      <c r="F33" s="170"/>
    </row>
    <row r="34" ht="27" customHeight="1" spans="1:6">
      <c r="A34" s="203" t="s">
        <v>178</v>
      </c>
      <c r="B34" s="343" t="s">
        <v>179</v>
      </c>
      <c r="C34" s="170">
        <v>593217</v>
      </c>
      <c r="D34" s="170">
        <v>533743</v>
      </c>
      <c r="E34" s="170">
        <v>59474</v>
      </c>
      <c r="F34" s="170"/>
    </row>
    <row r="35" ht="27" customHeight="1" spans="1:6">
      <c r="A35" s="203" t="s">
        <v>187</v>
      </c>
      <c r="B35" s="343" t="s">
        <v>188</v>
      </c>
      <c r="C35" s="170">
        <v>593217</v>
      </c>
      <c r="D35" s="170">
        <v>533743</v>
      </c>
      <c r="E35" s="170">
        <v>59474</v>
      </c>
      <c r="F35" s="170"/>
    </row>
    <row r="36" ht="27" customHeight="1" spans="1:6">
      <c r="A36" s="203" t="s">
        <v>190</v>
      </c>
      <c r="B36" s="206" t="s">
        <v>128</v>
      </c>
      <c r="C36" s="170">
        <v>593217</v>
      </c>
      <c r="D36" s="170">
        <v>533743</v>
      </c>
      <c r="E36" s="170">
        <v>59474</v>
      </c>
      <c r="F36" s="170"/>
    </row>
    <row r="37" ht="27" customHeight="1" spans="1:6">
      <c r="A37" s="203" t="s">
        <v>195</v>
      </c>
      <c r="B37" s="202" t="s">
        <v>115</v>
      </c>
      <c r="C37" s="170">
        <v>419886</v>
      </c>
      <c r="D37" s="170">
        <v>333802</v>
      </c>
      <c r="E37" s="170">
        <v>69524</v>
      </c>
      <c r="F37" s="170">
        <v>16560</v>
      </c>
    </row>
    <row r="38" ht="27" customHeight="1" spans="1:6">
      <c r="A38" s="203" t="s">
        <v>178</v>
      </c>
      <c r="B38" s="343" t="s">
        <v>179</v>
      </c>
      <c r="C38" s="170">
        <v>419886</v>
      </c>
      <c r="D38" s="170">
        <v>333802</v>
      </c>
      <c r="E38" s="170">
        <v>69524</v>
      </c>
      <c r="F38" s="170">
        <v>16560</v>
      </c>
    </row>
    <row r="39" ht="27" customHeight="1" spans="1:6">
      <c r="A39" s="203" t="s">
        <v>187</v>
      </c>
      <c r="B39" s="343" t="s">
        <v>188</v>
      </c>
      <c r="C39" s="170">
        <v>419886</v>
      </c>
      <c r="D39" s="170">
        <v>333802</v>
      </c>
      <c r="E39" s="170">
        <v>69524</v>
      </c>
      <c r="F39" s="170">
        <v>16560</v>
      </c>
    </row>
    <row r="40" ht="27" customHeight="1" spans="1:6">
      <c r="A40" s="203" t="s">
        <v>190</v>
      </c>
      <c r="B40" s="206" t="s">
        <v>128</v>
      </c>
      <c r="C40" s="170">
        <v>419886</v>
      </c>
      <c r="D40" s="170">
        <v>333802</v>
      </c>
      <c r="E40" s="170">
        <v>69524</v>
      </c>
      <c r="F40" s="170">
        <v>16560</v>
      </c>
    </row>
    <row r="41" ht="27" customHeight="1" spans="1:6">
      <c r="A41" s="355"/>
      <c r="B41" s="355"/>
      <c r="C41" s="170"/>
      <c r="D41" s="170"/>
      <c r="E41" s="170"/>
      <c r="F41" s="170"/>
    </row>
  </sheetData>
  <sheetProtection formatCells="0" formatColumns="0" formatRows="0"/>
  <mergeCells count="8">
    <mergeCell ref="A2:F2"/>
    <mergeCell ref="D4:F4"/>
    <mergeCell ref="A4:A7"/>
    <mergeCell ref="B4:B7"/>
    <mergeCell ref="C4:C7"/>
    <mergeCell ref="D5:D7"/>
    <mergeCell ref="E5:E7"/>
    <mergeCell ref="F5:F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7"/>
  <sheetViews>
    <sheetView showGridLines="0" showZeros="0" workbookViewId="0">
      <selection activeCell="C12" sqref="C12:C14"/>
    </sheetView>
  </sheetViews>
  <sheetFormatPr defaultColWidth="6.66666666666667" defaultRowHeight="10.8"/>
  <cols>
    <col min="1" max="1" width="25.3333333333333" style="81" customWidth="1"/>
    <col min="2" max="2" width="32.3333333333333" style="81" customWidth="1"/>
    <col min="3" max="3" width="13.3333333333333" style="81" customWidth="1"/>
    <col min="4" max="4" width="15.5" style="81" customWidth="1"/>
    <col min="5" max="5" width="11.5" style="81" customWidth="1"/>
    <col min="6" max="6" width="12.6666666666667" style="81" customWidth="1"/>
    <col min="7" max="7" width="10.1666666666667" style="81" customWidth="1"/>
    <col min="8" max="8" width="13" style="81" customWidth="1"/>
    <col min="9" max="9" width="10.1666666666667" style="81" customWidth="1"/>
    <col min="10" max="10" width="13.8333333333333" style="81" customWidth="1"/>
    <col min="11" max="11" width="12.3333333333333" style="81" customWidth="1"/>
    <col min="12" max="16" width="10.1666666666667" style="81" customWidth="1"/>
    <col min="17" max="17" width="11" style="81" customWidth="1"/>
    <col min="18" max="18" width="12.3333333333333" style="347" customWidth="1"/>
    <col min="19" max="22" width="10.5" style="81" customWidth="1"/>
    <col min="23" max="23" width="12.6666666666667" style="81" customWidth="1"/>
    <col min="24" max="24" width="10.5" style="81" customWidth="1"/>
    <col min="25" max="16384" width="6.66666666666667" style="81"/>
  </cols>
  <sheetData>
    <row r="1" s="228" customFormat="1" ht="23.1" customHeight="1" spans="1:248">
      <c r="A1" s="264"/>
      <c r="B1" s="264"/>
      <c r="D1" s="264"/>
      <c r="E1" s="264"/>
      <c r="F1" s="264"/>
      <c r="G1" s="264"/>
      <c r="H1" s="264"/>
      <c r="I1" s="264"/>
      <c r="J1" s="264"/>
      <c r="K1" s="264"/>
      <c r="R1" s="350"/>
      <c r="S1" s="330" t="s">
        <v>198</v>
      </c>
      <c r="T1" s="330"/>
      <c r="U1" s="330"/>
      <c r="V1" s="330"/>
      <c r="W1" s="330"/>
      <c r="X1" s="330"/>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c r="BM1" s="275"/>
      <c r="BN1" s="275"/>
      <c r="BO1" s="275"/>
      <c r="BP1" s="275"/>
      <c r="BQ1" s="275"/>
      <c r="BR1" s="275"/>
      <c r="BS1" s="275"/>
      <c r="BT1" s="275"/>
      <c r="BU1" s="275"/>
      <c r="BV1" s="275"/>
      <c r="BW1" s="275"/>
      <c r="BX1" s="275"/>
      <c r="BY1" s="275"/>
      <c r="BZ1" s="275"/>
      <c r="CA1" s="275"/>
      <c r="CB1" s="275"/>
      <c r="CC1" s="275"/>
      <c r="CD1" s="275"/>
      <c r="CE1" s="275"/>
      <c r="CF1" s="275"/>
      <c r="CG1" s="275"/>
      <c r="CH1" s="275"/>
      <c r="CI1" s="275"/>
      <c r="CJ1" s="275"/>
      <c r="CK1" s="275"/>
      <c r="CL1" s="275"/>
      <c r="CM1" s="275"/>
      <c r="CN1" s="275"/>
      <c r="CO1" s="275"/>
      <c r="CP1" s="275"/>
      <c r="CQ1" s="275"/>
      <c r="CR1" s="275"/>
      <c r="CS1" s="275"/>
      <c r="CT1" s="275"/>
      <c r="CU1" s="275"/>
      <c r="CV1" s="275"/>
      <c r="CW1" s="275"/>
      <c r="CX1" s="275"/>
      <c r="CY1" s="275"/>
      <c r="CZ1" s="275"/>
      <c r="DA1" s="275"/>
      <c r="DB1" s="275"/>
      <c r="DC1" s="275"/>
      <c r="DD1" s="275"/>
      <c r="DE1" s="275"/>
      <c r="DF1" s="275"/>
      <c r="DG1" s="275"/>
      <c r="DH1" s="275"/>
      <c r="DI1" s="275"/>
      <c r="DJ1" s="275"/>
      <c r="DK1" s="275"/>
      <c r="DL1" s="275"/>
      <c r="DM1" s="275"/>
      <c r="DN1" s="275"/>
      <c r="DO1" s="275"/>
      <c r="DP1" s="275"/>
      <c r="DQ1" s="275"/>
      <c r="DR1" s="275"/>
      <c r="DS1" s="275"/>
      <c r="DT1" s="275"/>
      <c r="DU1" s="275"/>
      <c r="DV1" s="275"/>
      <c r="DW1" s="275"/>
      <c r="DX1" s="275"/>
      <c r="DY1" s="275"/>
      <c r="DZ1" s="275"/>
      <c r="EA1" s="275"/>
      <c r="EB1" s="275"/>
      <c r="EC1" s="275"/>
      <c r="ED1" s="275"/>
      <c r="EE1" s="275"/>
      <c r="EF1" s="275"/>
      <c r="EG1" s="275"/>
      <c r="EH1" s="275"/>
      <c r="EI1" s="275"/>
      <c r="EJ1" s="275"/>
      <c r="EK1" s="275"/>
      <c r="EL1" s="275"/>
      <c r="EM1" s="275"/>
      <c r="EN1" s="275"/>
      <c r="EO1" s="275"/>
      <c r="EP1" s="275"/>
      <c r="EQ1" s="275"/>
      <c r="ER1" s="275"/>
      <c r="ES1" s="275"/>
      <c r="ET1" s="275"/>
      <c r="EU1" s="275"/>
      <c r="EV1" s="275"/>
      <c r="EW1" s="275"/>
      <c r="EX1" s="275"/>
      <c r="EY1" s="275"/>
      <c r="EZ1" s="275"/>
      <c r="FA1" s="275"/>
      <c r="FB1" s="275"/>
      <c r="FC1" s="275"/>
      <c r="FD1" s="275"/>
      <c r="FE1" s="275"/>
      <c r="FF1" s="275"/>
      <c r="FG1" s="275"/>
      <c r="FH1" s="275"/>
      <c r="FI1" s="275"/>
      <c r="FJ1" s="275"/>
      <c r="FK1" s="275"/>
      <c r="FL1" s="275"/>
      <c r="FM1" s="275"/>
      <c r="FN1" s="275"/>
      <c r="FO1" s="275"/>
      <c r="FP1" s="275"/>
      <c r="FQ1" s="275"/>
      <c r="FR1" s="275"/>
      <c r="FS1" s="275"/>
      <c r="FT1" s="275"/>
      <c r="FU1" s="275"/>
      <c r="FV1" s="275"/>
      <c r="FW1" s="275"/>
      <c r="FX1" s="275"/>
      <c r="FY1" s="275"/>
      <c r="FZ1" s="275"/>
      <c r="GA1" s="275"/>
      <c r="GB1" s="275"/>
      <c r="GC1" s="275"/>
      <c r="GD1" s="275"/>
      <c r="GE1" s="275"/>
      <c r="GF1" s="275"/>
      <c r="GG1" s="275"/>
      <c r="GH1" s="275"/>
      <c r="GI1" s="275"/>
      <c r="GJ1" s="275"/>
      <c r="GK1" s="275"/>
      <c r="GL1" s="275"/>
      <c r="GM1" s="275"/>
      <c r="GN1" s="275"/>
      <c r="GO1" s="275"/>
      <c r="GP1" s="275"/>
      <c r="GQ1" s="275"/>
      <c r="GR1" s="275"/>
      <c r="GS1" s="275"/>
      <c r="GT1" s="275"/>
      <c r="GU1" s="275"/>
      <c r="GV1" s="275"/>
      <c r="GW1" s="275"/>
      <c r="GX1" s="275"/>
      <c r="GY1" s="275"/>
      <c r="GZ1" s="275"/>
      <c r="HA1" s="275"/>
      <c r="HB1" s="275"/>
      <c r="HC1" s="275"/>
      <c r="HD1" s="275"/>
      <c r="HE1" s="275"/>
      <c r="HF1" s="275"/>
      <c r="HG1" s="275"/>
      <c r="HH1" s="275"/>
      <c r="HI1" s="275"/>
      <c r="HJ1" s="275"/>
      <c r="HK1" s="275"/>
      <c r="HL1" s="275"/>
      <c r="HM1" s="275"/>
      <c r="HN1" s="275"/>
      <c r="HO1" s="275"/>
      <c r="HP1" s="275"/>
      <c r="HQ1" s="275"/>
      <c r="HR1" s="275"/>
      <c r="HS1" s="275"/>
      <c r="HT1" s="275"/>
      <c r="HU1" s="275"/>
      <c r="HV1" s="275"/>
      <c r="HW1" s="275"/>
      <c r="HX1" s="275"/>
      <c r="HY1" s="275"/>
      <c r="HZ1" s="275"/>
      <c r="IA1" s="275"/>
      <c r="IB1" s="275"/>
      <c r="IC1" s="275"/>
      <c r="ID1" s="275"/>
      <c r="IE1" s="275"/>
      <c r="IF1" s="275"/>
      <c r="IG1" s="275"/>
      <c r="IH1" s="275"/>
      <c r="II1" s="275"/>
      <c r="IJ1" s="275"/>
      <c r="IK1" s="275"/>
      <c r="IL1" s="275"/>
      <c r="IM1" s="275"/>
      <c r="IN1" s="275"/>
    </row>
    <row r="2" s="228" customFormat="1" ht="23.1" customHeight="1" spans="1:248">
      <c r="A2" s="285" t="s">
        <v>199</v>
      </c>
      <c r="B2" s="285"/>
      <c r="C2" s="285"/>
      <c r="D2" s="285"/>
      <c r="E2" s="285"/>
      <c r="F2" s="285"/>
      <c r="G2" s="285"/>
      <c r="H2" s="285"/>
      <c r="I2" s="285"/>
      <c r="J2" s="285"/>
      <c r="K2" s="285"/>
      <c r="L2" s="285"/>
      <c r="M2" s="285"/>
      <c r="N2" s="285"/>
      <c r="O2" s="285"/>
      <c r="P2" s="285"/>
      <c r="Q2" s="285"/>
      <c r="R2" s="351"/>
      <c r="S2" s="285"/>
      <c r="T2" s="285"/>
      <c r="U2" s="285"/>
      <c r="V2" s="285"/>
      <c r="W2" s="285"/>
      <c r="X2" s="28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275"/>
      <c r="ES2" s="275"/>
      <c r="ET2" s="275"/>
      <c r="EU2" s="275"/>
      <c r="EV2" s="275"/>
      <c r="EW2" s="275"/>
      <c r="EX2" s="275"/>
      <c r="EY2" s="275"/>
      <c r="EZ2" s="275"/>
      <c r="FA2" s="275"/>
      <c r="FB2" s="275"/>
      <c r="FC2" s="275"/>
      <c r="FD2" s="275"/>
      <c r="FE2" s="275"/>
      <c r="FF2" s="275"/>
      <c r="FG2" s="275"/>
      <c r="FH2" s="275"/>
      <c r="FI2" s="275"/>
      <c r="FJ2" s="275"/>
      <c r="FK2" s="275"/>
      <c r="FL2" s="275"/>
      <c r="FM2" s="275"/>
      <c r="FN2" s="275"/>
      <c r="FO2" s="275"/>
      <c r="FP2" s="275"/>
      <c r="FQ2" s="275"/>
      <c r="FR2" s="275"/>
      <c r="FS2" s="275"/>
      <c r="FT2" s="275"/>
      <c r="FU2" s="275"/>
      <c r="FV2" s="275"/>
      <c r="FW2" s="275"/>
      <c r="FX2" s="275"/>
      <c r="FY2" s="275"/>
      <c r="FZ2" s="275"/>
      <c r="GA2" s="275"/>
      <c r="GB2" s="275"/>
      <c r="GC2" s="275"/>
      <c r="GD2" s="275"/>
      <c r="GE2" s="275"/>
      <c r="GF2" s="275"/>
      <c r="GG2" s="275"/>
      <c r="GH2" s="275"/>
      <c r="GI2" s="275"/>
      <c r="GJ2" s="275"/>
      <c r="GK2" s="275"/>
      <c r="GL2" s="275"/>
      <c r="GM2" s="275"/>
      <c r="GN2" s="275"/>
      <c r="GO2" s="275"/>
      <c r="GP2" s="275"/>
      <c r="GQ2" s="275"/>
      <c r="GR2" s="275"/>
      <c r="GS2" s="275"/>
      <c r="GT2" s="275"/>
      <c r="GU2" s="275"/>
      <c r="GV2" s="275"/>
      <c r="GW2" s="275"/>
      <c r="GX2" s="275"/>
      <c r="GY2" s="275"/>
      <c r="GZ2" s="275"/>
      <c r="HA2" s="275"/>
      <c r="HB2" s="275"/>
      <c r="HC2" s="275"/>
      <c r="HD2" s="275"/>
      <c r="HE2" s="275"/>
      <c r="HF2" s="275"/>
      <c r="HG2" s="275"/>
      <c r="HH2" s="275"/>
      <c r="HI2" s="275"/>
      <c r="HJ2" s="275"/>
      <c r="HK2" s="275"/>
      <c r="HL2" s="275"/>
      <c r="HM2" s="275"/>
      <c r="HN2" s="275"/>
      <c r="HO2" s="275"/>
      <c r="HP2" s="275"/>
      <c r="HQ2" s="275"/>
      <c r="HR2" s="275"/>
      <c r="HS2" s="275"/>
      <c r="HT2" s="275"/>
      <c r="HU2" s="275"/>
      <c r="HV2" s="275"/>
      <c r="HW2" s="275"/>
      <c r="HX2" s="275"/>
      <c r="HY2" s="275"/>
      <c r="HZ2" s="275"/>
      <c r="IA2" s="275"/>
      <c r="IB2" s="275"/>
      <c r="IC2" s="275"/>
      <c r="ID2" s="275"/>
      <c r="IE2" s="275"/>
      <c r="IF2" s="275"/>
      <c r="IG2" s="275"/>
      <c r="IH2" s="275"/>
      <c r="II2" s="275"/>
      <c r="IJ2" s="275"/>
      <c r="IK2" s="275"/>
      <c r="IL2" s="275"/>
      <c r="IM2" s="275"/>
      <c r="IN2" s="275"/>
    </row>
    <row r="3" s="228" customFormat="1" ht="23.1" customHeight="1" spans="1:248">
      <c r="A3" s="285"/>
      <c r="B3" s="285"/>
      <c r="C3" s="285"/>
      <c r="D3" s="285"/>
      <c r="E3" s="285"/>
      <c r="F3" s="285"/>
      <c r="G3" s="285"/>
      <c r="H3" s="285"/>
      <c r="I3" s="285"/>
      <c r="J3" s="285"/>
      <c r="K3" s="285"/>
      <c r="L3" s="285"/>
      <c r="M3" s="285"/>
      <c r="N3" s="285"/>
      <c r="O3" s="285"/>
      <c r="P3" s="285"/>
      <c r="Q3" s="285"/>
      <c r="R3" s="275"/>
      <c r="S3" s="275"/>
      <c r="T3" s="275"/>
      <c r="U3" s="275"/>
      <c r="V3" s="275"/>
      <c r="W3" s="330" t="s">
        <v>90</v>
      </c>
      <c r="X3" s="330"/>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c r="CD3" s="275"/>
      <c r="CE3" s="275"/>
      <c r="CF3" s="275"/>
      <c r="CG3" s="275"/>
      <c r="CH3" s="275"/>
      <c r="CI3" s="275"/>
      <c r="CJ3" s="275"/>
      <c r="CK3" s="275"/>
      <c r="CL3" s="275"/>
      <c r="CM3" s="275"/>
      <c r="CN3" s="275"/>
      <c r="CO3" s="275"/>
      <c r="CP3" s="275"/>
      <c r="CQ3" s="275"/>
      <c r="CR3" s="275"/>
      <c r="CS3" s="275"/>
      <c r="CT3" s="275"/>
      <c r="CU3" s="275"/>
      <c r="CV3" s="275"/>
      <c r="CW3" s="275"/>
      <c r="CX3" s="275"/>
      <c r="CY3" s="275"/>
      <c r="CZ3" s="275"/>
      <c r="DA3" s="275"/>
      <c r="DB3" s="275"/>
      <c r="DC3" s="275"/>
      <c r="DD3" s="275"/>
      <c r="DE3" s="275"/>
      <c r="DF3" s="275"/>
      <c r="DG3" s="275"/>
      <c r="DH3" s="275"/>
      <c r="DI3" s="275"/>
      <c r="DJ3" s="275"/>
      <c r="DK3" s="275"/>
      <c r="DL3" s="275"/>
      <c r="DM3" s="275"/>
      <c r="DN3" s="275"/>
      <c r="DO3" s="275"/>
      <c r="DP3" s="275"/>
      <c r="DQ3" s="275"/>
      <c r="DR3" s="275"/>
      <c r="DS3" s="275"/>
      <c r="DT3" s="275"/>
      <c r="DU3" s="275"/>
      <c r="DV3" s="275"/>
      <c r="DW3" s="275"/>
      <c r="DX3" s="275"/>
      <c r="DY3" s="275"/>
      <c r="DZ3" s="275"/>
      <c r="EA3" s="275"/>
      <c r="EB3" s="275"/>
      <c r="EC3" s="275"/>
      <c r="ED3" s="275"/>
      <c r="EE3" s="275"/>
      <c r="EF3" s="275"/>
      <c r="EG3" s="275"/>
      <c r="EH3" s="275"/>
      <c r="EI3" s="275"/>
      <c r="EJ3" s="275"/>
      <c r="EK3" s="275"/>
      <c r="EL3" s="275"/>
      <c r="EM3" s="275"/>
      <c r="EN3" s="275"/>
      <c r="EO3" s="275"/>
      <c r="EP3" s="275"/>
      <c r="EQ3" s="275"/>
      <c r="ER3" s="275"/>
      <c r="ES3" s="275"/>
      <c r="ET3" s="275"/>
      <c r="EU3" s="275"/>
      <c r="EV3" s="275"/>
      <c r="EW3" s="275"/>
      <c r="EX3" s="275"/>
      <c r="EY3" s="275"/>
      <c r="EZ3" s="275"/>
      <c r="FA3" s="275"/>
      <c r="FB3" s="275"/>
      <c r="FC3" s="275"/>
      <c r="FD3" s="275"/>
      <c r="FE3" s="275"/>
      <c r="FF3" s="275"/>
      <c r="FG3" s="275"/>
      <c r="FH3" s="275"/>
      <c r="FI3" s="275"/>
      <c r="FJ3" s="275"/>
      <c r="FK3" s="275"/>
      <c r="FL3" s="275"/>
      <c r="FM3" s="275"/>
      <c r="FN3" s="275"/>
      <c r="FO3" s="275"/>
      <c r="FP3" s="275"/>
      <c r="FQ3" s="275"/>
      <c r="FR3" s="275"/>
      <c r="FS3" s="275"/>
      <c r="FT3" s="275"/>
      <c r="FU3" s="275"/>
      <c r="FV3" s="275"/>
      <c r="FW3" s="275"/>
      <c r="FX3" s="275"/>
      <c r="FY3" s="275"/>
      <c r="FZ3" s="275"/>
      <c r="GA3" s="275"/>
      <c r="GB3" s="275"/>
      <c r="GC3" s="275"/>
      <c r="GD3" s="275"/>
      <c r="GE3" s="275"/>
      <c r="GF3" s="275"/>
      <c r="GG3" s="275"/>
      <c r="GH3" s="275"/>
      <c r="GI3" s="275"/>
      <c r="GJ3" s="275"/>
      <c r="GK3" s="275"/>
      <c r="GL3" s="275"/>
      <c r="GM3" s="275"/>
      <c r="GN3" s="275"/>
      <c r="GO3" s="275"/>
      <c r="GP3" s="275"/>
      <c r="GQ3" s="275"/>
      <c r="GR3" s="275"/>
      <c r="GS3" s="275"/>
      <c r="GT3" s="275"/>
      <c r="GU3" s="275"/>
      <c r="GV3" s="275"/>
      <c r="GW3" s="275"/>
      <c r="GX3" s="275"/>
      <c r="GY3" s="275"/>
      <c r="GZ3" s="275"/>
      <c r="HA3" s="275"/>
      <c r="HB3" s="275"/>
      <c r="HC3" s="275"/>
      <c r="HD3" s="275"/>
      <c r="HE3" s="275"/>
      <c r="HF3" s="275"/>
      <c r="HG3" s="275"/>
      <c r="HH3" s="275"/>
      <c r="HI3" s="275"/>
      <c r="HJ3" s="275"/>
      <c r="HK3" s="275"/>
      <c r="HL3" s="275"/>
      <c r="HM3" s="275"/>
      <c r="HN3" s="275"/>
      <c r="HO3" s="275"/>
      <c r="HP3" s="275"/>
      <c r="HQ3" s="275"/>
      <c r="HR3" s="275"/>
      <c r="HS3" s="275"/>
      <c r="HT3" s="275"/>
      <c r="HU3" s="275"/>
      <c r="HV3" s="275"/>
      <c r="HW3" s="275"/>
      <c r="HX3" s="275"/>
      <c r="HY3" s="275"/>
      <c r="HZ3" s="275"/>
      <c r="IA3" s="275"/>
      <c r="IB3" s="275"/>
      <c r="IC3" s="275"/>
      <c r="ID3" s="275"/>
      <c r="IE3" s="275"/>
      <c r="IF3" s="275"/>
      <c r="IG3" s="275"/>
      <c r="IH3" s="275"/>
      <c r="II3" s="275"/>
      <c r="IJ3" s="275"/>
      <c r="IK3" s="275"/>
      <c r="IL3" s="275"/>
      <c r="IM3" s="275"/>
      <c r="IN3" s="275"/>
    </row>
    <row r="4" s="228" customFormat="1" ht="23.1" customHeight="1" spans="1:248">
      <c r="A4" s="287" t="s">
        <v>158</v>
      </c>
      <c r="B4" s="232" t="s">
        <v>159</v>
      </c>
      <c r="C4" s="268" t="s">
        <v>120</v>
      </c>
      <c r="D4" s="230" t="s">
        <v>200</v>
      </c>
      <c r="E4" s="230"/>
      <c r="F4" s="230"/>
      <c r="G4" s="230"/>
      <c r="H4" s="230"/>
      <c r="I4" s="230"/>
      <c r="J4" s="230" t="s">
        <v>201</v>
      </c>
      <c r="K4" s="230"/>
      <c r="L4" s="230"/>
      <c r="M4" s="230"/>
      <c r="N4" s="230"/>
      <c r="O4" s="230"/>
      <c r="P4" s="230"/>
      <c r="Q4" s="352"/>
      <c r="R4" s="256" t="s">
        <v>202</v>
      </c>
      <c r="S4" s="230" t="s">
        <v>203</v>
      </c>
      <c r="T4" s="230"/>
      <c r="U4" s="230"/>
      <c r="V4" s="230"/>
      <c r="W4" s="230"/>
      <c r="X4" s="230"/>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275"/>
      <c r="BY4" s="275"/>
      <c r="BZ4" s="275"/>
      <c r="CA4" s="275"/>
      <c r="CB4" s="275"/>
      <c r="CC4" s="275"/>
      <c r="CD4" s="275"/>
      <c r="CE4" s="275"/>
      <c r="CF4" s="275"/>
      <c r="CG4" s="275"/>
      <c r="CH4" s="275"/>
      <c r="CI4" s="275"/>
      <c r="CJ4" s="275"/>
      <c r="CK4" s="275"/>
      <c r="CL4" s="275"/>
      <c r="CM4" s="275"/>
      <c r="CN4" s="275"/>
      <c r="CO4" s="275"/>
      <c r="CP4" s="275"/>
      <c r="CQ4" s="275"/>
      <c r="CR4" s="275"/>
      <c r="CS4" s="275"/>
      <c r="CT4" s="275"/>
      <c r="CU4" s="275"/>
      <c r="CV4" s="275"/>
      <c r="CW4" s="275"/>
      <c r="CX4" s="275"/>
      <c r="CY4" s="275"/>
      <c r="CZ4" s="275"/>
      <c r="DA4" s="275"/>
      <c r="DB4" s="275"/>
      <c r="DC4" s="275"/>
      <c r="DD4" s="275"/>
      <c r="DE4" s="275"/>
      <c r="DF4" s="275"/>
      <c r="DG4" s="275"/>
      <c r="DH4" s="275"/>
      <c r="DI4" s="275"/>
      <c r="DJ4" s="275"/>
      <c r="DK4" s="275"/>
      <c r="DL4" s="275"/>
      <c r="DM4" s="275"/>
      <c r="DN4" s="275"/>
      <c r="DO4" s="275"/>
      <c r="DP4" s="275"/>
      <c r="DQ4" s="275"/>
      <c r="DR4" s="275"/>
      <c r="DS4" s="275"/>
      <c r="DT4" s="275"/>
      <c r="DU4" s="275"/>
      <c r="DV4" s="275"/>
      <c r="DW4" s="275"/>
      <c r="DX4" s="275"/>
      <c r="DY4" s="275"/>
      <c r="DZ4" s="275"/>
      <c r="EA4" s="275"/>
      <c r="EB4" s="275"/>
      <c r="EC4" s="275"/>
      <c r="ED4" s="275"/>
      <c r="EE4" s="275"/>
      <c r="EF4" s="275"/>
      <c r="EG4" s="275"/>
      <c r="EH4" s="275"/>
      <c r="EI4" s="275"/>
      <c r="EJ4" s="275"/>
      <c r="EK4" s="275"/>
      <c r="EL4" s="275"/>
      <c r="EM4" s="275"/>
      <c r="EN4" s="275"/>
      <c r="EO4" s="275"/>
      <c r="EP4" s="275"/>
      <c r="EQ4" s="275"/>
      <c r="ER4" s="275"/>
      <c r="ES4" s="275"/>
      <c r="ET4" s="275"/>
      <c r="EU4" s="275"/>
      <c r="EV4" s="275"/>
      <c r="EW4" s="275"/>
      <c r="EX4" s="275"/>
      <c r="EY4" s="275"/>
      <c r="EZ4" s="275"/>
      <c r="FA4" s="275"/>
      <c r="FB4" s="275"/>
      <c r="FC4" s="275"/>
      <c r="FD4" s="275"/>
      <c r="FE4" s="275"/>
      <c r="FF4" s="275"/>
      <c r="FG4" s="275"/>
      <c r="FH4" s="275"/>
      <c r="FI4" s="275"/>
      <c r="FJ4" s="275"/>
      <c r="FK4" s="275"/>
      <c r="FL4" s="275"/>
      <c r="FM4" s="275"/>
      <c r="FN4" s="275"/>
      <c r="FO4" s="275"/>
      <c r="FP4" s="275"/>
      <c r="FQ4" s="275"/>
      <c r="FR4" s="275"/>
      <c r="FS4" s="275"/>
      <c r="FT4" s="275"/>
      <c r="FU4" s="275"/>
      <c r="FV4" s="275"/>
      <c r="FW4" s="275"/>
      <c r="FX4" s="275"/>
      <c r="FY4" s="275"/>
      <c r="FZ4" s="275"/>
      <c r="GA4" s="275"/>
      <c r="GB4" s="275"/>
      <c r="GC4" s="275"/>
      <c r="GD4" s="275"/>
      <c r="GE4" s="275"/>
      <c r="GF4" s="275"/>
      <c r="GG4" s="275"/>
      <c r="GH4" s="275"/>
      <c r="GI4" s="275"/>
      <c r="GJ4" s="275"/>
      <c r="GK4" s="275"/>
      <c r="GL4" s="275"/>
      <c r="GM4" s="275"/>
      <c r="GN4" s="275"/>
      <c r="GO4" s="275"/>
      <c r="GP4" s="275"/>
      <c r="GQ4" s="275"/>
      <c r="GR4" s="275"/>
      <c r="GS4" s="275"/>
      <c r="GT4" s="275"/>
      <c r="GU4" s="275"/>
      <c r="GV4" s="275"/>
      <c r="GW4" s="275"/>
      <c r="GX4" s="275"/>
      <c r="GY4" s="275"/>
      <c r="GZ4" s="275"/>
      <c r="HA4" s="275"/>
      <c r="HB4" s="275"/>
      <c r="HC4" s="275"/>
      <c r="HD4" s="275"/>
      <c r="HE4" s="275"/>
      <c r="HF4" s="275"/>
      <c r="HG4" s="275"/>
      <c r="HH4" s="275"/>
      <c r="HI4" s="275"/>
      <c r="HJ4" s="275"/>
      <c r="HK4" s="275"/>
      <c r="HL4" s="275"/>
      <c r="HM4" s="275"/>
      <c r="HN4" s="275"/>
      <c r="HO4" s="275"/>
      <c r="HP4" s="275"/>
      <c r="HQ4" s="275"/>
      <c r="HR4" s="275"/>
      <c r="HS4" s="275"/>
      <c r="HT4" s="275"/>
      <c r="HU4" s="275"/>
      <c r="HV4" s="275"/>
      <c r="HW4" s="275"/>
      <c r="HX4" s="275"/>
      <c r="HY4" s="275"/>
      <c r="HZ4" s="275"/>
      <c r="IA4" s="275"/>
      <c r="IB4" s="275"/>
      <c r="IC4" s="275"/>
      <c r="ID4" s="275"/>
      <c r="IE4" s="275"/>
      <c r="IF4" s="275"/>
      <c r="IG4" s="275"/>
      <c r="IH4" s="275"/>
      <c r="II4" s="275"/>
      <c r="IJ4" s="275"/>
      <c r="IK4" s="275"/>
      <c r="IL4" s="275"/>
      <c r="IM4" s="275"/>
      <c r="IN4" s="275"/>
    </row>
    <row r="5" s="228" customFormat="1" ht="19.5" customHeight="1" spans="1:248">
      <c r="A5" s="287"/>
      <c r="B5" s="232"/>
      <c r="C5" s="268"/>
      <c r="D5" s="230"/>
      <c r="E5" s="230"/>
      <c r="F5" s="230"/>
      <c r="G5" s="230"/>
      <c r="H5" s="230"/>
      <c r="I5" s="230"/>
      <c r="J5" s="230"/>
      <c r="K5" s="230"/>
      <c r="L5" s="230"/>
      <c r="M5" s="230"/>
      <c r="N5" s="230"/>
      <c r="O5" s="230"/>
      <c r="P5" s="230"/>
      <c r="Q5" s="352"/>
      <c r="R5" s="256"/>
      <c r="S5" s="230"/>
      <c r="T5" s="230"/>
      <c r="U5" s="230"/>
      <c r="V5" s="230"/>
      <c r="W5" s="230"/>
      <c r="X5" s="230"/>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5"/>
      <c r="CU5" s="275"/>
      <c r="CV5" s="275"/>
      <c r="CW5" s="275"/>
      <c r="CX5" s="275"/>
      <c r="CY5" s="275"/>
      <c r="CZ5" s="275"/>
      <c r="DA5" s="275"/>
      <c r="DB5" s="275"/>
      <c r="DC5" s="275"/>
      <c r="DD5" s="275"/>
      <c r="DE5" s="275"/>
      <c r="DF5" s="275"/>
      <c r="DG5" s="275"/>
      <c r="DH5" s="275"/>
      <c r="DI5" s="275"/>
      <c r="DJ5" s="275"/>
      <c r="DK5" s="275"/>
      <c r="DL5" s="275"/>
      <c r="DM5" s="275"/>
      <c r="DN5" s="275"/>
      <c r="DO5" s="275"/>
      <c r="DP5" s="275"/>
      <c r="DQ5" s="275"/>
      <c r="DR5" s="275"/>
      <c r="DS5" s="275"/>
      <c r="DT5" s="275"/>
      <c r="DU5" s="275"/>
      <c r="DV5" s="275"/>
      <c r="DW5" s="275"/>
      <c r="DX5" s="275"/>
      <c r="DY5" s="275"/>
      <c r="DZ5" s="275"/>
      <c r="EA5" s="275"/>
      <c r="EB5" s="275"/>
      <c r="EC5" s="275"/>
      <c r="ED5" s="275"/>
      <c r="EE5" s="275"/>
      <c r="EF5" s="275"/>
      <c r="EG5" s="275"/>
      <c r="EH5" s="275"/>
      <c r="EI5" s="275"/>
      <c r="EJ5" s="275"/>
      <c r="EK5" s="275"/>
      <c r="EL5" s="275"/>
      <c r="EM5" s="275"/>
      <c r="EN5" s="275"/>
      <c r="EO5" s="275"/>
      <c r="EP5" s="275"/>
      <c r="EQ5" s="275"/>
      <c r="ER5" s="275"/>
      <c r="ES5" s="275"/>
      <c r="ET5" s="275"/>
      <c r="EU5" s="275"/>
      <c r="EV5" s="275"/>
      <c r="EW5" s="275"/>
      <c r="EX5" s="275"/>
      <c r="EY5" s="275"/>
      <c r="EZ5" s="275"/>
      <c r="FA5" s="275"/>
      <c r="FB5" s="275"/>
      <c r="FC5" s="275"/>
      <c r="FD5" s="275"/>
      <c r="FE5" s="275"/>
      <c r="FF5" s="275"/>
      <c r="FG5" s="275"/>
      <c r="FH5" s="275"/>
      <c r="FI5" s="275"/>
      <c r="FJ5" s="275"/>
      <c r="FK5" s="275"/>
      <c r="FL5" s="275"/>
      <c r="FM5" s="275"/>
      <c r="FN5" s="275"/>
      <c r="FO5" s="275"/>
      <c r="FP5" s="275"/>
      <c r="FQ5" s="275"/>
      <c r="FR5" s="275"/>
      <c r="FS5" s="275"/>
      <c r="FT5" s="275"/>
      <c r="FU5" s="275"/>
      <c r="FV5" s="275"/>
      <c r="FW5" s="275"/>
      <c r="FX5" s="275"/>
      <c r="FY5" s="275"/>
      <c r="FZ5" s="275"/>
      <c r="GA5" s="275"/>
      <c r="GB5" s="275"/>
      <c r="GC5" s="275"/>
      <c r="GD5" s="275"/>
      <c r="GE5" s="275"/>
      <c r="GF5" s="275"/>
      <c r="GG5" s="275"/>
      <c r="GH5" s="275"/>
      <c r="GI5" s="275"/>
      <c r="GJ5" s="275"/>
      <c r="GK5" s="275"/>
      <c r="GL5" s="275"/>
      <c r="GM5" s="275"/>
      <c r="GN5" s="275"/>
      <c r="GO5" s="275"/>
      <c r="GP5" s="275"/>
      <c r="GQ5" s="275"/>
      <c r="GR5" s="275"/>
      <c r="GS5" s="275"/>
      <c r="GT5" s="275"/>
      <c r="GU5" s="275"/>
      <c r="GV5" s="275"/>
      <c r="GW5" s="275"/>
      <c r="GX5" s="275"/>
      <c r="GY5" s="275"/>
      <c r="GZ5" s="275"/>
      <c r="HA5" s="275"/>
      <c r="HB5" s="275"/>
      <c r="HC5" s="275"/>
      <c r="HD5" s="275"/>
      <c r="HE5" s="275"/>
      <c r="HF5" s="275"/>
      <c r="HG5" s="275"/>
      <c r="HH5" s="275"/>
      <c r="HI5" s="275"/>
      <c r="HJ5" s="275"/>
      <c r="HK5" s="275"/>
      <c r="HL5" s="275"/>
      <c r="HM5" s="275"/>
      <c r="HN5" s="275"/>
      <c r="HO5" s="275"/>
      <c r="HP5" s="275"/>
      <c r="HQ5" s="275"/>
      <c r="HR5" s="275"/>
      <c r="HS5" s="275"/>
      <c r="HT5" s="275"/>
      <c r="HU5" s="275"/>
      <c r="HV5" s="275"/>
      <c r="HW5" s="275"/>
      <c r="HX5" s="275"/>
      <c r="HY5" s="275"/>
      <c r="HZ5" s="275"/>
      <c r="IA5" s="275"/>
      <c r="IB5" s="275"/>
      <c r="IC5" s="275"/>
      <c r="ID5" s="275"/>
      <c r="IE5" s="275"/>
      <c r="IF5" s="275"/>
      <c r="IG5" s="275"/>
      <c r="IH5" s="275"/>
      <c r="II5" s="275"/>
      <c r="IJ5" s="275"/>
      <c r="IK5" s="275"/>
      <c r="IL5" s="275"/>
      <c r="IM5" s="275"/>
      <c r="IN5" s="275"/>
    </row>
    <row r="6" s="228" customFormat="1" ht="50.25" customHeight="1" spans="1:248">
      <c r="A6" s="287"/>
      <c r="B6" s="232"/>
      <c r="C6" s="268"/>
      <c r="D6" s="256" t="s">
        <v>107</v>
      </c>
      <c r="E6" s="256" t="s">
        <v>204</v>
      </c>
      <c r="F6" s="256" t="s">
        <v>205</v>
      </c>
      <c r="G6" s="256" t="s">
        <v>206</v>
      </c>
      <c r="H6" s="256" t="s">
        <v>207</v>
      </c>
      <c r="I6" s="256" t="s">
        <v>208</v>
      </c>
      <c r="J6" s="256" t="s">
        <v>107</v>
      </c>
      <c r="K6" s="256" t="s">
        <v>209</v>
      </c>
      <c r="L6" s="256" t="s">
        <v>210</v>
      </c>
      <c r="M6" s="256" t="s">
        <v>211</v>
      </c>
      <c r="N6" s="256" t="s">
        <v>212</v>
      </c>
      <c r="O6" s="256" t="s">
        <v>213</v>
      </c>
      <c r="P6" s="256" t="s">
        <v>214</v>
      </c>
      <c r="Q6" s="256" t="s">
        <v>215</v>
      </c>
      <c r="R6" s="256"/>
      <c r="S6" s="256" t="s">
        <v>107</v>
      </c>
      <c r="T6" s="256" t="s">
        <v>216</v>
      </c>
      <c r="U6" s="256" t="s">
        <v>217</v>
      </c>
      <c r="V6" s="256" t="s">
        <v>218</v>
      </c>
      <c r="W6" s="256" t="s">
        <v>219</v>
      </c>
      <c r="X6" s="256" t="s">
        <v>203</v>
      </c>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M6" s="275"/>
      <c r="CN6" s="275"/>
      <c r="CO6" s="275"/>
      <c r="CP6" s="275"/>
      <c r="CQ6" s="275"/>
      <c r="CR6" s="275"/>
      <c r="CS6" s="275"/>
      <c r="CT6" s="275"/>
      <c r="CU6" s="275"/>
      <c r="CV6" s="275"/>
      <c r="CW6" s="275"/>
      <c r="CX6" s="275"/>
      <c r="CY6" s="275"/>
      <c r="CZ6" s="275"/>
      <c r="DA6" s="275"/>
      <c r="DB6" s="275"/>
      <c r="DC6" s="275"/>
      <c r="DD6" s="275"/>
      <c r="DE6" s="275"/>
      <c r="DF6" s="275"/>
      <c r="DG6" s="275"/>
      <c r="DH6" s="275"/>
      <c r="DI6" s="275"/>
      <c r="DJ6" s="275"/>
      <c r="DK6" s="275"/>
      <c r="DL6" s="275"/>
      <c r="DM6" s="275"/>
      <c r="DN6" s="275"/>
      <c r="DO6" s="275"/>
      <c r="DP6" s="275"/>
      <c r="DQ6" s="275"/>
      <c r="DR6" s="275"/>
      <c r="DS6" s="275"/>
      <c r="DT6" s="275"/>
      <c r="DU6" s="275"/>
      <c r="DV6" s="275"/>
      <c r="DW6" s="275"/>
      <c r="DX6" s="275"/>
      <c r="DY6" s="275"/>
      <c r="DZ6" s="275"/>
      <c r="EA6" s="275"/>
      <c r="EB6" s="275"/>
      <c r="EC6" s="275"/>
      <c r="ED6" s="275"/>
      <c r="EE6" s="275"/>
      <c r="EF6" s="275"/>
      <c r="EG6" s="275"/>
      <c r="EH6" s="275"/>
      <c r="EI6" s="275"/>
      <c r="EJ6" s="275"/>
      <c r="EK6" s="275"/>
      <c r="EL6" s="275"/>
      <c r="EM6" s="275"/>
      <c r="EN6" s="275"/>
      <c r="EO6" s="275"/>
      <c r="EP6" s="275"/>
      <c r="EQ6" s="275"/>
      <c r="ER6" s="275"/>
      <c r="ES6" s="275"/>
      <c r="ET6" s="275"/>
      <c r="EU6" s="275"/>
      <c r="EV6" s="275"/>
      <c r="EW6" s="275"/>
      <c r="EX6" s="275"/>
      <c r="EY6" s="275"/>
      <c r="EZ6" s="275"/>
      <c r="FA6" s="275"/>
      <c r="FB6" s="275"/>
      <c r="FC6" s="275"/>
      <c r="FD6" s="275"/>
      <c r="FE6" s="275"/>
      <c r="FF6" s="275"/>
      <c r="FG6" s="275"/>
      <c r="FH6" s="275"/>
      <c r="FI6" s="275"/>
      <c r="FJ6" s="275"/>
      <c r="FK6" s="275"/>
      <c r="FL6" s="275"/>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275"/>
      <c r="GL6" s="275"/>
      <c r="GM6" s="275"/>
      <c r="GN6" s="275"/>
      <c r="GO6" s="275"/>
      <c r="GP6" s="275"/>
      <c r="GQ6" s="275"/>
      <c r="GR6" s="275"/>
      <c r="GS6" s="275"/>
      <c r="GT6" s="275"/>
      <c r="GU6" s="275"/>
      <c r="GV6" s="275"/>
      <c r="GW6" s="275"/>
      <c r="GX6" s="275"/>
      <c r="GY6" s="275"/>
      <c r="GZ6" s="275"/>
      <c r="HA6" s="275"/>
      <c r="HB6" s="275"/>
      <c r="HC6" s="275"/>
      <c r="HD6" s="275"/>
      <c r="HE6" s="275"/>
      <c r="HF6" s="275"/>
      <c r="HG6" s="275"/>
      <c r="HH6" s="275"/>
      <c r="HI6" s="275"/>
      <c r="HJ6" s="275"/>
      <c r="HK6" s="275"/>
      <c r="HL6" s="275"/>
      <c r="HM6" s="275"/>
      <c r="HN6" s="275"/>
      <c r="HO6" s="275"/>
      <c r="HP6" s="275"/>
      <c r="HQ6" s="275"/>
      <c r="HR6" s="275"/>
      <c r="HS6" s="275"/>
      <c r="HT6" s="275"/>
      <c r="HU6" s="275"/>
      <c r="HV6" s="275"/>
      <c r="HW6" s="275"/>
      <c r="HX6" s="275"/>
      <c r="HY6" s="275"/>
      <c r="HZ6" s="275"/>
      <c r="IA6" s="275"/>
      <c r="IB6" s="275"/>
      <c r="IC6" s="275"/>
      <c r="ID6" s="275"/>
      <c r="IE6" s="275"/>
      <c r="IF6" s="275"/>
      <c r="IG6" s="275"/>
      <c r="IH6" s="275"/>
      <c r="II6" s="275"/>
      <c r="IJ6" s="275"/>
      <c r="IK6" s="275"/>
      <c r="IL6" s="275"/>
      <c r="IM6" s="275"/>
      <c r="IN6" s="275"/>
    </row>
    <row r="7" s="81" customFormat="1" ht="23.1" customHeight="1" spans="1:24">
      <c r="A7" s="287"/>
      <c r="B7" s="232"/>
      <c r="C7" s="268"/>
      <c r="D7" s="256"/>
      <c r="E7" s="256"/>
      <c r="F7" s="256"/>
      <c r="G7" s="256"/>
      <c r="H7" s="256"/>
      <c r="I7" s="256"/>
      <c r="J7" s="256"/>
      <c r="K7" s="256"/>
      <c r="L7" s="256"/>
      <c r="M7" s="256"/>
      <c r="N7" s="256"/>
      <c r="O7" s="256"/>
      <c r="P7" s="256"/>
      <c r="Q7" s="256"/>
      <c r="R7" s="256"/>
      <c r="S7" s="256"/>
      <c r="T7" s="256"/>
      <c r="U7" s="256"/>
      <c r="V7" s="256"/>
      <c r="W7" s="256"/>
      <c r="X7" s="256"/>
    </row>
    <row r="8" s="346" customFormat="1" ht="23.1" customHeight="1" spans="1:248">
      <c r="A8" s="252"/>
      <c r="B8" s="142" t="s">
        <v>107</v>
      </c>
      <c r="C8" s="348">
        <f>C9</f>
        <v>2607565</v>
      </c>
      <c r="D8" s="348">
        <f t="shared" ref="D8:W8" si="0">D9</f>
        <v>1754364</v>
      </c>
      <c r="E8" s="348">
        <f t="shared" si="0"/>
        <v>1107384</v>
      </c>
      <c r="F8" s="348">
        <f t="shared" si="0"/>
        <v>644160</v>
      </c>
      <c r="G8" s="348">
        <f t="shared" si="0"/>
        <v>2820</v>
      </c>
      <c r="H8" s="348">
        <f t="shared" si="0"/>
        <v>0</v>
      </c>
      <c r="I8" s="348">
        <f t="shared" si="0"/>
        <v>0</v>
      </c>
      <c r="J8" s="348">
        <f t="shared" si="0"/>
        <v>595840</v>
      </c>
      <c r="K8" s="348">
        <f t="shared" si="0"/>
        <v>280247</v>
      </c>
      <c r="L8" s="348">
        <f t="shared" si="0"/>
        <v>140123</v>
      </c>
      <c r="M8" s="348">
        <f t="shared" si="0"/>
        <v>131366</v>
      </c>
      <c r="N8" s="348">
        <f t="shared" si="0"/>
        <v>0</v>
      </c>
      <c r="O8" s="348">
        <f t="shared" si="0"/>
        <v>17515</v>
      </c>
      <c r="P8" s="348">
        <f t="shared" si="0"/>
        <v>12261</v>
      </c>
      <c r="Q8" s="348">
        <f t="shared" si="0"/>
        <v>14328</v>
      </c>
      <c r="R8" s="348">
        <f t="shared" si="0"/>
        <v>210185</v>
      </c>
      <c r="S8" s="348">
        <f t="shared" si="0"/>
        <v>47176</v>
      </c>
      <c r="T8" s="348">
        <f t="shared" si="0"/>
        <v>2880</v>
      </c>
      <c r="U8" s="348">
        <f t="shared" si="0"/>
        <v>0</v>
      </c>
      <c r="V8" s="348">
        <f t="shared" si="0"/>
        <v>16611</v>
      </c>
      <c r="W8" s="348">
        <f t="shared" si="0"/>
        <v>27685</v>
      </c>
      <c r="X8" s="342">
        <v>0</v>
      </c>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c r="CY8" s="261"/>
      <c r="CZ8" s="261"/>
      <c r="DA8" s="261"/>
      <c r="DB8" s="261"/>
      <c r="DC8" s="261"/>
      <c r="DD8" s="261"/>
      <c r="DE8" s="261"/>
      <c r="DF8" s="261"/>
      <c r="DG8" s="261"/>
      <c r="DH8" s="261"/>
      <c r="DI8" s="261"/>
      <c r="DJ8" s="261"/>
      <c r="DK8" s="261"/>
      <c r="DL8" s="261"/>
      <c r="DM8" s="261"/>
      <c r="DN8" s="261"/>
      <c r="DO8" s="261"/>
      <c r="DP8" s="261"/>
      <c r="DQ8" s="261"/>
      <c r="DR8" s="261"/>
      <c r="DS8" s="261"/>
      <c r="DT8" s="261"/>
      <c r="DU8" s="261"/>
      <c r="DV8" s="261"/>
      <c r="DW8" s="261"/>
      <c r="DX8" s="261"/>
      <c r="DY8" s="261"/>
      <c r="DZ8" s="261"/>
      <c r="EA8" s="261"/>
      <c r="EB8" s="261"/>
      <c r="EC8" s="261"/>
      <c r="ED8" s="261"/>
      <c r="EE8" s="261"/>
      <c r="EF8" s="261"/>
      <c r="EG8" s="261"/>
      <c r="EH8" s="261"/>
      <c r="EI8" s="261"/>
      <c r="EJ8" s="261"/>
      <c r="EK8" s="261"/>
      <c r="EL8" s="261"/>
      <c r="EM8" s="261"/>
      <c r="EN8" s="261"/>
      <c r="EO8" s="261"/>
      <c r="EP8" s="261"/>
      <c r="EQ8" s="261"/>
      <c r="ER8" s="261"/>
      <c r="ES8" s="261"/>
      <c r="ET8" s="261"/>
      <c r="EU8" s="261"/>
      <c r="EV8" s="261"/>
      <c r="EW8" s="261"/>
      <c r="EX8" s="261"/>
      <c r="EY8" s="261"/>
      <c r="EZ8" s="261"/>
      <c r="FA8" s="261"/>
      <c r="FB8" s="261"/>
      <c r="FC8" s="261"/>
      <c r="FD8" s="261"/>
      <c r="FE8" s="261"/>
      <c r="FF8" s="261"/>
      <c r="FG8" s="261"/>
      <c r="FH8" s="261"/>
      <c r="FI8" s="261"/>
      <c r="FJ8" s="261"/>
      <c r="FK8" s="261"/>
      <c r="FL8" s="261"/>
      <c r="FM8" s="261"/>
      <c r="FN8" s="261"/>
      <c r="FO8" s="261"/>
      <c r="FP8" s="261"/>
      <c r="FQ8" s="261"/>
      <c r="FR8" s="261"/>
      <c r="FS8" s="261"/>
      <c r="FT8" s="261"/>
      <c r="FU8" s="261"/>
      <c r="FV8" s="261"/>
      <c r="FW8" s="261"/>
      <c r="FX8" s="261"/>
      <c r="FY8" s="261"/>
      <c r="FZ8" s="261"/>
      <c r="GA8" s="261"/>
      <c r="GB8" s="261"/>
      <c r="GC8" s="261"/>
      <c r="GD8" s="261"/>
      <c r="GE8" s="261"/>
      <c r="GF8" s="261"/>
      <c r="GG8" s="261"/>
      <c r="GH8" s="261"/>
      <c r="GI8" s="261"/>
      <c r="GJ8" s="261"/>
      <c r="GK8" s="261"/>
      <c r="GL8" s="261"/>
      <c r="GM8" s="261"/>
      <c r="GN8" s="261"/>
      <c r="GO8" s="261"/>
      <c r="GP8" s="261"/>
      <c r="GQ8" s="261"/>
      <c r="GR8" s="261"/>
      <c r="GS8" s="261"/>
      <c r="GT8" s="261"/>
      <c r="GU8" s="261"/>
      <c r="GV8" s="261"/>
      <c r="GW8" s="261"/>
      <c r="GX8" s="261"/>
      <c r="GY8" s="261"/>
      <c r="GZ8" s="261"/>
      <c r="HA8" s="261"/>
      <c r="HB8" s="261"/>
      <c r="HC8" s="261"/>
      <c r="HD8" s="261"/>
      <c r="HE8" s="261"/>
      <c r="HF8" s="261"/>
      <c r="HG8" s="261"/>
      <c r="HH8" s="261"/>
      <c r="HI8" s="261"/>
      <c r="HJ8" s="261"/>
      <c r="HK8" s="261"/>
      <c r="HL8" s="261"/>
      <c r="HM8" s="261"/>
      <c r="HN8" s="261"/>
      <c r="HO8" s="261"/>
      <c r="HP8" s="261"/>
      <c r="HQ8" s="261"/>
      <c r="HR8" s="261"/>
      <c r="HS8" s="261"/>
      <c r="HT8" s="261"/>
      <c r="HU8" s="261"/>
      <c r="HV8" s="261"/>
      <c r="HW8" s="261"/>
      <c r="HX8" s="261"/>
      <c r="HY8" s="261"/>
      <c r="HZ8" s="261"/>
      <c r="IA8" s="261"/>
      <c r="IB8" s="261"/>
      <c r="IC8" s="261"/>
      <c r="ID8" s="261"/>
      <c r="IE8" s="261"/>
      <c r="IF8" s="261"/>
      <c r="IG8" s="261"/>
      <c r="IH8" s="261"/>
      <c r="II8" s="261"/>
      <c r="IJ8" s="261"/>
      <c r="IK8" s="261"/>
      <c r="IL8" s="261"/>
      <c r="IM8" s="261"/>
      <c r="IN8" s="261"/>
    </row>
    <row r="9" s="346" customFormat="1" ht="23.1" customHeight="1" spans="1:248">
      <c r="A9" s="203" t="s">
        <v>108</v>
      </c>
      <c r="B9" s="343" t="s">
        <v>109</v>
      </c>
      <c r="C9" s="348">
        <f>C15+C19+C23</f>
        <v>2607565</v>
      </c>
      <c r="D9" s="348">
        <f t="shared" ref="D9:W9" si="1">D15+D19+D23</f>
        <v>1754364</v>
      </c>
      <c r="E9" s="348">
        <f t="shared" si="1"/>
        <v>1107384</v>
      </c>
      <c r="F9" s="348">
        <f t="shared" si="1"/>
        <v>644160</v>
      </c>
      <c r="G9" s="348">
        <f t="shared" si="1"/>
        <v>2820</v>
      </c>
      <c r="H9" s="348">
        <f t="shared" si="1"/>
        <v>0</v>
      </c>
      <c r="I9" s="348">
        <f t="shared" si="1"/>
        <v>0</v>
      </c>
      <c r="J9" s="348">
        <f t="shared" si="1"/>
        <v>595840</v>
      </c>
      <c r="K9" s="348">
        <f t="shared" si="1"/>
        <v>280247</v>
      </c>
      <c r="L9" s="348">
        <f t="shared" si="1"/>
        <v>140123</v>
      </c>
      <c r="M9" s="348">
        <f t="shared" si="1"/>
        <v>131366</v>
      </c>
      <c r="N9" s="348">
        <f t="shared" si="1"/>
        <v>0</v>
      </c>
      <c r="O9" s="348">
        <f t="shared" si="1"/>
        <v>17515</v>
      </c>
      <c r="P9" s="348">
        <f t="shared" si="1"/>
        <v>12261</v>
      </c>
      <c r="Q9" s="348">
        <f t="shared" si="1"/>
        <v>14328</v>
      </c>
      <c r="R9" s="348">
        <f t="shared" si="1"/>
        <v>210185</v>
      </c>
      <c r="S9" s="348">
        <f t="shared" si="1"/>
        <v>47176</v>
      </c>
      <c r="T9" s="348">
        <f t="shared" si="1"/>
        <v>2880</v>
      </c>
      <c r="U9" s="348">
        <f t="shared" si="1"/>
        <v>0</v>
      </c>
      <c r="V9" s="348">
        <f t="shared" si="1"/>
        <v>16611</v>
      </c>
      <c r="W9" s="348">
        <f t="shared" si="1"/>
        <v>27685</v>
      </c>
      <c r="X9" s="342"/>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c r="CY9" s="261"/>
      <c r="CZ9" s="261"/>
      <c r="DA9" s="261"/>
      <c r="DB9" s="261"/>
      <c r="DC9" s="261"/>
      <c r="DD9" s="261"/>
      <c r="DE9" s="261"/>
      <c r="DF9" s="261"/>
      <c r="DG9" s="261"/>
      <c r="DH9" s="261"/>
      <c r="DI9" s="261"/>
      <c r="DJ9" s="261"/>
      <c r="DK9" s="261"/>
      <c r="DL9" s="261"/>
      <c r="DM9" s="261"/>
      <c r="DN9" s="261"/>
      <c r="DO9" s="261"/>
      <c r="DP9" s="261"/>
      <c r="DQ9" s="261"/>
      <c r="DR9" s="261"/>
      <c r="DS9" s="261"/>
      <c r="DT9" s="261"/>
      <c r="DU9" s="261"/>
      <c r="DV9" s="261"/>
      <c r="DW9" s="261"/>
      <c r="DX9" s="261"/>
      <c r="DY9" s="261"/>
      <c r="DZ9" s="261"/>
      <c r="EA9" s="261"/>
      <c r="EB9" s="261"/>
      <c r="EC9" s="261"/>
      <c r="ED9" s="261"/>
      <c r="EE9" s="261"/>
      <c r="EF9" s="261"/>
      <c r="EG9" s="261"/>
      <c r="EH9" s="261"/>
      <c r="EI9" s="261"/>
      <c r="EJ9" s="261"/>
      <c r="EK9" s="261"/>
      <c r="EL9" s="261"/>
      <c r="EM9" s="261"/>
      <c r="EN9" s="261"/>
      <c r="EO9" s="261"/>
      <c r="EP9" s="261"/>
      <c r="EQ9" s="261"/>
      <c r="ER9" s="261"/>
      <c r="ES9" s="261"/>
      <c r="ET9" s="261"/>
      <c r="EU9" s="261"/>
      <c r="EV9" s="261"/>
      <c r="EW9" s="261"/>
      <c r="EX9" s="261"/>
      <c r="EY9" s="261"/>
      <c r="EZ9" s="261"/>
      <c r="FA9" s="261"/>
      <c r="FB9" s="261"/>
      <c r="FC9" s="261"/>
      <c r="FD9" s="261"/>
      <c r="FE9" s="261"/>
      <c r="FF9" s="261"/>
      <c r="FG9" s="261"/>
      <c r="FH9" s="261"/>
      <c r="FI9" s="261"/>
      <c r="FJ9" s="261"/>
      <c r="FK9" s="261"/>
      <c r="FL9" s="261"/>
      <c r="FM9" s="261"/>
      <c r="FN9" s="261"/>
      <c r="FO9" s="261"/>
      <c r="FP9" s="261"/>
      <c r="FQ9" s="261"/>
      <c r="FR9" s="261"/>
      <c r="FS9" s="261"/>
      <c r="FT9" s="261"/>
      <c r="FU9" s="261"/>
      <c r="FV9" s="261"/>
      <c r="FW9" s="261"/>
      <c r="FX9" s="261"/>
      <c r="FY9" s="261"/>
      <c r="FZ9" s="261"/>
      <c r="GA9" s="261"/>
      <c r="GB9" s="261"/>
      <c r="GC9" s="261"/>
      <c r="GD9" s="261"/>
      <c r="GE9" s="261"/>
      <c r="GF9" s="261"/>
      <c r="GG9" s="261"/>
      <c r="GH9" s="261"/>
      <c r="GI9" s="261"/>
      <c r="GJ9" s="261"/>
      <c r="GK9" s="261"/>
      <c r="GL9" s="261"/>
      <c r="GM9" s="261"/>
      <c r="GN9" s="261"/>
      <c r="GO9" s="261"/>
      <c r="GP9" s="261"/>
      <c r="GQ9" s="261"/>
      <c r="GR9" s="261"/>
      <c r="GS9" s="261"/>
      <c r="GT9" s="261"/>
      <c r="GU9" s="261"/>
      <c r="GV9" s="261"/>
      <c r="GW9" s="261"/>
      <c r="GX9" s="261"/>
      <c r="GY9" s="261"/>
      <c r="GZ9" s="261"/>
      <c r="HA9" s="261"/>
      <c r="HB9" s="261"/>
      <c r="HC9" s="261"/>
      <c r="HD9" s="261"/>
      <c r="HE9" s="261"/>
      <c r="HF9" s="261"/>
      <c r="HG9" s="261"/>
      <c r="HH9" s="261"/>
      <c r="HI9" s="261"/>
      <c r="HJ9" s="261"/>
      <c r="HK9" s="261"/>
      <c r="HL9" s="261"/>
      <c r="HM9" s="261"/>
      <c r="HN9" s="261"/>
      <c r="HO9" s="261"/>
      <c r="HP9" s="261"/>
      <c r="HQ9" s="261"/>
      <c r="HR9" s="261"/>
      <c r="HS9" s="261"/>
      <c r="HT9" s="261"/>
      <c r="HU9" s="261"/>
      <c r="HV9" s="261"/>
      <c r="HW9" s="261"/>
      <c r="HX9" s="261"/>
      <c r="HY9" s="261"/>
      <c r="HZ9" s="261"/>
      <c r="IA9" s="261"/>
      <c r="IB9" s="261"/>
      <c r="IC9" s="261"/>
      <c r="ID9" s="261"/>
      <c r="IE9" s="261"/>
      <c r="IF9" s="261"/>
      <c r="IG9" s="261"/>
      <c r="IH9" s="261"/>
      <c r="II9" s="261"/>
      <c r="IJ9" s="261"/>
      <c r="IK9" s="261"/>
      <c r="IL9" s="261"/>
      <c r="IM9" s="261"/>
      <c r="IN9" s="261"/>
    </row>
    <row r="10" s="346" customFormat="1" ht="23.1" customHeight="1" spans="1:248">
      <c r="A10" s="203" t="s">
        <v>178</v>
      </c>
      <c r="B10" s="343" t="s">
        <v>179</v>
      </c>
      <c r="C10" s="348">
        <f t="shared" ref="C10:W10" si="2">C16+C20+C24</f>
        <v>2607565</v>
      </c>
      <c r="D10" s="348">
        <f t="shared" si="2"/>
        <v>1754364</v>
      </c>
      <c r="E10" s="348">
        <f t="shared" si="2"/>
        <v>1107384</v>
      </c>
      <c r="F10" s="348">
        <f t="shared" si="2"/>
        <v>644160</v>
      </c>
      <c r="G10" s="348">
        <f t="shared" si="2"/>
        <v>2820</v>
      </c>
      <c r="H10" s="348">
        <f t="shared" si="2"/>
        <v>0</v>
      </c>
      <c r="I10" s="348">
        <f t="shared" si="2"/>
        <v>0</v>
      </c>
      <c r="J10" s="348">
        <f t="shared" si="2"/>
        <v>595840</v>
      </c>
      <c r="K10" s="348">
        <f t="shared" si="2"/>
        <v>280247</v>
      </c>
      <c r="L10" s="348">
        <f t="shared" si="2"/>
        <v>140123</v>
      </c>
      <c r="M10" s="348">
        <f t="shared" si="2"/>
        <v>131366</v>
      </c>
      <c r="N10" s="348">
        <f t="shared" si="2"/>
        <v>0</v>
      </c>
      <c r="O10" s="348">
        <f t="shared" si="2"/>
        <v>17515</v>
      </c>
      <c r="P10" s="348">
        <f t="shared" si="2"/>
        <v>12261</v>
      </c>
      <c r="Q10" s="348">
        <f t="shared" si="2"/>
        <v>14328</v>
      </c>
      <c r="R10" s="348">
        <f t="shared" si="2"/>
        <v>210185</v>
      </c>
      <c r="S10" s="348">
        <f t="shared" si="2"/>
        <v>47176</v>
      </c>
      <c r="T10" s="348">
        <f t="shared" si="2"/>
        <v>2880</v>
      </c>
      <c r="U10" s="348">
        <f t="shared" si="2"/>
        <v>0</v>
      </c>
      <c r="V10" s="348">
        <f t="shared" si="2"/>
        <v>16611</v>
      </c>
      <c r="W10" s="348">
        <f t="shared" si="2"/>
        <v>27685</v>
      </c>
      <c r="X10" s="342"/>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c r="HD10" s="261"/>
      <c r="HE10" s="261"/>
      <c r="HF10" s="261"/>
      <c r="HG10" s="261"/>
      <c r="HH10" s="261"/>
      <c r="HI10" s="261"/>
      <c r="HJ10" s="261"/>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row>
    <row r="11" s="346" customFormat="1" ht="23.1" customHeight="1" spans="1:248">
      <c r="A11" s="203" t="s">
        <v>187</v>
      </c>
      <c r="B11" s="343" t="s">
        <v>188</v>
      </c>
      <c r="C11" s="348">
        <f t="shared" ref="C11:W11" si="3">C17+C21+C25</f>
        <v>2607565</v>
      </c>
      <c r="D11" s="348">
        <f t="shared" si="3"/>
        <v>1754364</v>
      </c>
      <c r="E11" s="348">
        <f t="shared" si="3"/>
        <v>1107384</v>
      </c>
      <c r="F11" s="348">
        <f t="shared" si="3"/>
        <v>644160</v>
      </c>
      <c r="G11" s="348">
        <f t="shared" si="3"/>
        <v>2820</v>
      </c>
      <c r="H11" s="348">
        <f t="shared" si="3"/>
        <v>0</v>
      </c>
      <c r="I11" s="348">
        <f t="shared" si="3"/>
        <v>0</v>
      </c>
      <c r="J11" s="348">
        <f t="shared" si="3"/>
        <v>595840</v>
      </c>
      <c r="K11" s="348">
        <f t="shared" si="3"/>
        <v>280247</v>
      </c>
      <c r="L11" s="348">
        <f t="shared" si="3"/>
        <v>140123</v>
      </c>
      <c r="M11" s="348">
        <f t="shared" si="3"/>
        <v>131366</v>
      </c>
      <c r="N11" s="348">
        <f t="shared" si="3"/>
        <v>0</v>
      </c>
      <c r="O11" s="348">
        <f t="shared" si="3"/>
        <v>17515</v>
      </c>
      <c r="P11" s="348">
        <f t="shared" si="3"/>
        <v>12261</v>
      </c>
      <c r="Q11" s="348">
        <f t="shared" si="3"/>
        <v>14328</v>
      </c>
      <c r="R11" s="348">
        <f t="shared" si="3"/>
        <v>210185</v>
      </c>
      <c r="S11" s="348">
        <f t="shared" si="3"/>
        <v>47176</v>
      </c>
      <c r="T11" s="348">
        <f t="shared" si="3"/>
        <v>2880</v>
      </c>
      <c r="U11" s="348">
        <f t="shared" si="3"/>
        <v>0</v>
      </c>
      <c r="V11" s="348">
        <f t="shared" si="3"/>
        <v>16611</v>
      </c>
      <c r="W11" s="348">
        <f t="shared" si="3"/>
        <v>27685</v>
      </c>
      <c r="X11" s="342"/>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1"/>
      <c r="CE11" s="261"/>
      <c r="CF11" s="261"/>
      <c r="CG11" s="261"/>
      <c r="CH11" s="261"/>
      <c r="CI11" s="261"/>
      <c r="CJ11" s="261"/>
      <c r="CK11" s="261"/>
      <c r="CL11" s="261"/>
      <c r="CM11" s="261"/>
      <c r="CN11" s="261"/>
      <c r="CO11" s="261"/>
      <c r="CP11" s="261"/>
      <c r="CQ11" s="261"/>
      <c r="CR11" s="261"/>
      <c r="CS11" s="261"/>
      <c r="CT11" s="261"/>
      <c r="CU11" s="261"/>
      <c r="CV11" s="261"/>
      <c r="CW11" s="261"/>
      <c r="CX11" s="261"/>
      <c r="CY11" s="261"/>
      <c r="CZ11" s="261"/>
      <c r="DA11" s="261"/>
      <c r="DB11" s="261"/>
      <c r="DC11" s="261"/>
      <c r="DD11" s="261"/>
      <c r="DE11" s="261"/>
      <c r="DF11" s="261"/>
      <c r="DG11" s="261"/>
      <c r="DH11" s="261"/>
      <c r="DI11" s="261"/>
      <c r="DJ11" s="261"/>
      <c r="DK11" s="261"/>
      <c r="DL11" s="261"/>
      <c r="DM11" s="261"/>
      <c r="DN11" s="261"/>
      <c r="DO11" s="261"/>
      <c r="DP11" s="261"/>
      <c r="DQ11" s="261"/>
      <c r="DR11" s="261"/>
      <c r="DS11" s="261"/>
      <c r="DT11" s="261"/>
      <c r="DU11" s="261"/>
      <c r="DV11" s="261"/>
      <c r="DW11" s="261"/>
      <c r="DX11" s="261"/>
      <c r="DY11" s="261"/>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61"/>
      <c r="GB11" s="261"/>
      <c r="GC11" s="261"/>
      <c r="GD11" s="261"/>
      <c r="GE11" s="261"/>
      <c r="GF11" s="261"/>
      <c r="GG11" s="261"/>
      <c r="GH11" s="261"/>
      <c r="GI11" s="261"/>
      <c r="GJ11" s="261"/>
      <c r="GK11" s="261"/>
      <c r="GL11" s="261"/>
      <c r="GM11" s="261"/>
      <c r="GN11" s="261"/>
      <c r="GO11" s="261"/>
      <c r="GP11" s="261"/>
      <c r="GQ11" s="261"/>
      <c r="GR11" s="261"/>
      <c r="GS11" s="261"/>
      <c r="GT11" s="261"/>
      <c r="GU11" s="261"/>
      <c r="GV11" s="261"/>
      <c r="GW11" s="261"/>
      <c r="GX11" s="261"/>
      <c r="GY11" s="261"/>
      <c r="GZ11" s="261"/>
      <c r="HA11" s="261"/>
      <c r="HB11" s="261"/>
      <c r="HC11" s="261"/>
      <c r="HD11" s="261"/>
      <c r="HE11" s="261"/>
      <c r="HF11" s="261"/>
      <c r="HG11" s="261"/>
      <c r="HH11" s="261"/>
      <c r="HI11" s="261"/>
      <c r="HJ11" s="261"/>
      <c r="HK11" s="261"/>
      <c r="HL11" s="261"/>
      <c r="HM11" s="261"/>
      <c r="HN11" s="261"/>
      <c r="HO11" s="261"/>
      <c r="HP11" s="261"/>
      <c r="HQ11" s="261"/>
      <c r="HR11" s="261"/>
      <c r="HS11" s="261"/>
      <c r="HT11" s="261"/>
      <c r="HU11" s="261"/>
      <c r="HV11" s="261"/>
      <c r="HW11" s="261"/>
      <c r="HX11" s="261"/>
      <c r="HY11" s="261"/>
      <c r="HZ11" s="261"/>
      <c r="IA11" s="261"/>
      <c r="IB11" s="261"/>
      <c r="IC11" s="261"/>
      <c r="ID11" s="261"/>
      <c r="IE11" s="261"/>
      <c r="IF11" s="261"/>
      <c r="IG11" s="261"/>
      <c r="IH11" s="261"/>
      <c r="II11" s="261"/>
      <c r="IJ11" s="261"/>
      <c r="IK11" s="261"/>
      <c r="IL11" s="261"/>
      <c r="IM11" s="261"/>
      <c r="IN11" s="261"/>
    </row>
    <row r="12" s="346" customFormat="1" ht="23.1" customHeight="1" spans="1:248">
      <c r="A12" s="203" t="s">
        <v>189</v>
      </c>
      <c r="B12" s="343" t="s">
        <v>220</v>
      </c>
      <c r="C12" s="349">
        <f t="shared" ref="C12:C14" si="4">D12+J12+R12+S12</f>
        <v>1740020</v>
      </c>
      <c r="D12" s="349">
        <f t="shared" ref="D12:D14" si="5">SUM(E12:I12)</f>
        <v>1177836</v>
      </c>
      <c r="E12" s="349">
        <v>740904</v>
      </c>
      <c r="F12" s="349">
        <v>434112</v>
      </c>
      <c r="G12" s="349">
        <v>2820</v>
      </c>
      <c r="H12" s="349">
        <v>0</v>
      </c>
      <c r="I12" s="349">
        <v>0</v>
      </c>
      <c r="J12" s="349">
        <f t="shared" ref="J12:J14" si="6">SUM(K12:Q12)</f>
        <v>390105</v>
      </c>
      <c r="K12" s="349">
        <v>188003</v>
      </c>
      <c r="L12" s="349">
        <v>94001</v>
      </c>
      <c r="M12" s="349">
        <v>88126</v>
      </c>
      <c r="N12" s="349">
        <v>0</v>
      </c>
      <c r="O12" s="349">
        <v>11750</v>
      </c>
      <c r="P12" s="349">
        <v>8225</v>
      </c>
      <c r="Q12" s="349">
        <v>0</v>
      </c>
      <c r="R12" s="349">
        <v>141002</v>
      </c>
      <c r="S12" s="349">
        <f t="shared" ref="S12:S14" si="7">SUM(T12:X12)</f>
        <v>31077</v>
      </c>
      <c r="T12" s="349">
        <v>1440</v>
      </c>
      <c r="U12" s="353">
        <v>0</v>
      </c>
      <c r="V12" s="354">
        <v>11114</v>
      </c>
      <c r="W12" s="354">
        <v>18523</v>
      </c>
      <c r="X12" s="342"/>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c r="DM12" s="261"/>
      <c r="DN12" s="261"/>
      <c r="DO12" s="261"/>
      <c r="DP12" s="261"/>
      <c r="DQ12" s="261"/>
      <c r="DR12" s="261"/>
      <c r="DS12" s="261"/>
      <c r="DT12" s="261"/>
      <c r="DU12" s="261"/>
      <c r="DV12" s="261"/>
      <c r="DW12" s="261"/>
      <c r="DX12" s="261"/>
      <c r="DY12" s="261"/>
      <c r="DZ12" s="261"/>
      <c r="EA12" s="261"/>
      <c r="EB12" s="261"/>
      <c r="EC12" s="261"/>
      <c r="ED12" s="261"/>
      <c r="EE12" s="261"/>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row>
    <row r="13" s="346" customFormat="1" ht="23.1" customHeight="1" spans="1:248">
      <c r="A13" s="203" t="s">
        <v>190</v>
      </c>
      <c r="B13" s="206" t="s">
        <v>192</v>
      </c>
      <c r="C13" s="349">
        <f t="shared" si="4"/>
        <v>533743</v>
      </c>
      <c r="D13" s="349">
        <f t="shared" si="5"/>
        <v>353400</v>
      </c>
      <c r="E13" s="349">
        <v>226056</v>
      </c>
      <c r="F13" s="349">
        <v>127344</v>
      </c>
      <c r="G13" s="349">
        <v>0</v>
      </c>
      <c r="H13" s="349">
        <v>0</v>
      </c>
      <c r="I13" s="349">
        <v>0</v>
      </c>
      <c r="J13" s="349">
        <f t="shared" si="6"/>
        <v>128173</v>
      </c>
      <c r="K13" s="349">
        <v>56544</v>
      </c>
      <c r="L13" s="349">
        <v>28272</v>
      </c>
      <c r="M13" s="349">
        <v>26505</v>
      </c>
      <c r="N13" s="349">
        <v>0</v>
      </c>
      <c r="O13" s="349">
        <v>3534</v>
      </c>
      <c r="P13" s="349">
        <v>2474</v>
      </c>
      <c r="Q13" s="349">
        <v>10844</v>
      </c>
      <c r="R13" s="349">
        <v>42408</v>
      </c>
      <c r="S13" s="349">
        <f t="shared" si="7"/>
        <v>9762</v>
      </c>
      <c r="T13" s="349">
        <v>720</v>
      </c>
      <c r="U13" s="353">
        <v>0</v>
      </c>
      <c r="V13" s="354">
        <v>3391</v>
      </c>
      <c r="W13" s="354">
        <v>5651</v>
      </c>
      <c r="X13" s="342"/>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c r="CY13" s="261"/>
      <c r="CZ13" s="261"/>
      <c r="DA13" s="261"/>
      <c r="DB13" s="261"/>
      <c r="DC13" s="261"/>
      <c r="DD13" s="261"/>
      <c r="DE13" s="261"/>
      <c r="DF13" s="261"/>
      <c r="DG13" s="261"/>
      <c r="DH13" s="261"/>
      <c r="DI13" s="261"/>
      <c r="DJ13" s="261"/>
      <c r="DK13" s="261"/>
      <c r="DL13" s="261"/>
      <c r="DM13" s="261"/>
      <c r="DN13" s="261"/>
      <c r="DO13" s="261"/>
      <c r="DP13" s="261"/>
      <c r="DQ13" s="261"/>
      <c r="DR13" s="261"/>
      <c r="DS13" s="261"/>
      <c r="DT13" s="261"/>
      <c r="DU13" s="261"/>
      <c r="DV13" s="261"/>
      <c r="DW13" s="261"/>
      <c r="DX13" s="261"/>
      <c r="DY13" s="261"/>
      <c r="DZ13" s="261"/>
      <c r="EA13" s="261"/>
      <c r="EB13" s="261"/>
      <c r="EC13" s="261"/>
      <c r="ED13" s="261"/>
      <c r="EE13" s="261"/>
      <c r="EF13" s="261"/>
      <c r="EG13" s="261"/>
      <c r="EH13" s="261"/>
      <c r="EI13" s="261"/>
      <c r="EJ13" s="261"/>
      <c r="EK13" s="261"/>
      <c r="EL13" s="261"/>
      <c r="EM13" s="261"/>
      <c r="EN13" s="261"/>
      <c r="EO13" s="261"/>
      <c r="EP13" s="261"/>
      <c r="EQ13" s="261"/>
      <c r="ER13" s="261"/>
      <c r="ES13" s="261"/>
      <c r="ET13" s="261"/>
      <c r="EU13" s="261"/>
      <c r="EV13" s="261"/>
      <c r="EW13" s="261"/>
      <c r="EX13" s="261"/>
      <c r="EY13" s="261"/>
      <c r="EZ13" s="261"/>
      <c r="FA13" s="261"/>
      <c r="FB13" s="261"/>
      <c r="FC13" s="261"/>
      <c r="FD13" s="261"/>
      <c r="FE13" s="261"/>
      <c r="FF13" s="261"/>
      <c r="FG13" s="261"/>
      <c r="FH13" s="261"/>
      <c r="FI13" s="261"/>
      <c r="FJ13" s="261"/>
      <c r="FK13" s="261"/>
      <c r="FL13" s="261"/>
      <c r="FM13" s="261"/>
      <c r="FN13" s="261"/>
      <c r="FO13" s="261"/>
      <c r="FP13" s="261"/>
      <c r="FQ13" s="261"/>
      <c r="FR13" s="261"/>
      <c r="FS13" s="261"/>
      <c r="FT13" s="261"/>
      <c r="FU13" s="261"/>
      <c r="FV13" s="261"/>
      <c r="FW13" s="261"/>
      <c r="FX13" s="261"/>
      <c r="FY13" s="261"/>
      <c r="FZ13" s="261"/>
      <c r="GA13" s="261"/>
      <c r="GB13" s="261"/>
      <c r="GC13" s="261"/>
      <c r="GD13" s="261"/>
      <c r="GE13" s="261"/>
      <c r="GF13" s="261"/>
      <c r="GG13" s="261"/>
      <c r="GH13" s="261"/>
      <c r="GI13" s="261"/>
      <c r="GJ13" s="261"/>
      <c r="GK13" s="261"/>
      <c r="GL13" s="261"/>
      <c r="GM13" s="261"/>
      <c r="GN13" s="261"/>
      <c r="GO13" s="261"/>
      <c r="GP13" s="261"/>
      <c r="GQ13" s="261"/>
      <c r="GR13" s="261"/>
      <c r="GS13" s="261"/>
      <c r="GT13" s="261"/>
      <c r="GU13" s="261"/>
      <c r="GV13" s="261"/>
      <c r="GW13" s="261"/>
      <c r="GX13" s="261"/>
      <c r="GY13" s="261"/>
      <c r="GZ13" s="261"/>
      <c r="HA13" s="261"/>
      <c r="HB13" s="261"/>
      <c r="HC13" s="261"/>
      <c r="HD13" s="261"/>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row>
    <row r="14" s="346" customFormat="1" ht="23.1" customHeight="1" spans="1:248">
      <c r="A14" s="203" t="s">
        <v>190</v>
      </c>
      <c r="B14" s="206" t="s">
        <v>193</v>
      </c>
      <c r="C14" s="349">
        <f t="shared" si="4"/>
        <v>333802</v>
      </c>
      <c r="D14" s="349">
        <f t="shared" si="5"/>
        <v>223128</v>
      </c>
      <c r="E14" s="349">
        <v>140424</v>
      </c>
      <c r="F14" s="349">
        <v>82704</v>
      </c>
      <c r="G14" s="349">
        <v>0</v>
      </c>
      <c r="H14" s="349">
        <v>0</v>
      </c>
      <c r="I14" s="349">
        <v>0</v>
      </c>
      <c r="J14" s="349">
        <f t="shared" si="6"/>
        <v>77562</v>
      </c>
      <c r="K14" s="349">
        <v>35700</v>
      </c>
      <c r="L14" s="349">
        <v>17850</v>
      </c>
      <c r="M14" s="349">
        <v>16735</v>
      </c>
      <c r="N14" s="349">
        <v>0</v>
      </c>
      <c r="O14" s="349">
        <v>2231</v>
      </c>
      <c r="P14" s="349">
        <v>1562</v>
      </c>
      <c r="Q14" s="349">
        <v>3484</v>
      </c>
      <c r="R14" s="349">
        <v>26775</v>
      </c>
      <c r="S14" s="349">
        <f t="shared" si="7"/>
        <v>6337</v>
      </c>
      <c r="T14" s="349">
        <v>720</v>
      </c>
      <c r="U14" s="353">
        <v>0</v>
      </c>
      <c r="V14" s="354">
        <v>2106</v>
      </c>
      <c r="W14" s="354">
        <v>3511</v>
      </c>
      <c r="X14" s="342"/>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1"/>
      <c r="BG14" s="261"/>
      <c r="BH14" s="261"/>
      <c r="BI14" s="261"/>
      <c r="BJ14" s="261"/>
      <c r="BK14" s="261"/>
      <c r="BL14" s="261"/>
      <c r="BM14" s="261"/>
      <c r="BN14" s="261"/>
      <c r="BO14" s="261"/>
      <c r="BP14" s="261"/>
      <c r="BQ14" s="261"/>
      <c r="BR14" s="261"/>
      <c r="BS14" s="261"/>
      <c r="BT14" s="261"/>
      <c r="BU14" s="261"/>
      <c r="BV14" s="261"/>
      <c r="BW14" s="261"/>
      <c r="BX14" s="261"/>
      <c r="BY14" s="261"/>
      <c r="BZ14" s="261"/>
      <c r="CA14" s="261"/>
      <c r="CB14" s="261"/>
      <c r="CC14" s="261"/>
      <c r="CD14" s="261"/>
      <c r="CE14" s="261"/>
      <c r="CF14" s="261"/>
      <c r="CG14" s="261"/>
      <c r="CH14" s="261"/>
      <c r="CI14" s="261"/>
      <c r="CJ14" s="261"/>
      <c r="CK14" s="261"/>
      <c r="CL14" s="261"/>
      <c r="CM14" s="261"/>
      <c r="CN14" s="261"/>
      <c r="CO14" s="261"/>
      <c r="CP14" s="261"/>
      <c r="CQ14" s="261"/>
      <c r="CR14" s="261"/>
      <c r="CS14" s="261"/>
      <c r="CT14" s="261"/>
      <c r="CU14" s="261"/>
      <c r="CV14" s="261"/>
      <c r="CW14" s="261"/>
      <c r="CX14" s="261"/>
      <c r="CY14" s="261"/>
      <c r="CZ14" s="261"/>
      <c r="DA14" s="261"/>
      <c r="DB14" s="261"/>
      <c r="DC14" s="261"/>
      <c r="DD14" s="261"/>
      <c r="DE14" s="261"/>
      <c r="DF14" s="261"/>
      <c r="DG14" s="261"/>
      <c r="DH14" s="261"/>
      <c r="DI14" s="261"/>
      <c r="DJ14" s="261"/>
      <c r="DK14" s="261"/>
      <c r="DL14" s="261"/>
      <c r="DM14" s="261"/>
      <c r="DN14" s="261"/>
      <c r="DO14" s="261"/>
      <c r="DP14" s="261"/>
      <c r="DQ14" s="261"/>
      <c r="DR14" s="261"/>
      <c r="DS14" s="261"/>
      <c r="DT14" s="261"/>
      <c r="DU14" s="261"/>
      <c r="DV14" s="261"/>
      <c r="DW14" s="261"/>
      <c r="DX14" s="261"/>
      <c r="DY14" s="261"/>
      <c r="DZ14" s="261"/>
      <c r="EA14" s="261"/>
      <c r="EB14" s="261"/>
      <c r="EC14" s="261"/>
      <c r="ED14" s="261"/>
      <c r="EE14" s="261"/>
      <c r="EF14" s="261"/>
      <c r="EG14" s="261"/>
      <c r="EH14" s="261"/>
      <c r="EI14" s="261"/>
      <c r="EJ14" s="261"/>
      <c r="EK14" s="261"/>
      <c r="EL14" s="261"/>
      <c r="EM14" s="261"/>
      <c r="EN14" s="261"/>
      <c r="EO14" s="261"/>
      <c r="EP14" s="261"/>
      <c r="EQ14" s="261"/>
      <c r="ER14" s="261"/>
      <c r="ES14" s="261"/>
      <c r="ET14" s="261"/>
      <c r="EU14" s="261"/>
      <c r="EV14" s="261"/>
      <c r="EW14" s="261"/>
      <c r="EX14" s="261"/>
      <c r="EY14" s="261"/>
      <c r="EZ14" s="261"/>
      <c r="FA14" s="261"/>
      <c r="FB14" s="261"/>
      <c r="FC14" s="261"/>
      <c r="FD14" s="261"/>
      <c r="FE14" s="261"/>
      <c r="FF14" s="261"/>
      <c r="FG14" s="261"/>
      <c r="FH14" s="261"/>
      <c r="FI14" s="261"/>
      <c r="FJ14" s="261"/>
      <c r="FK14" s="261"/>
      <c r="FL14" s="261"/>
      <c r="FM14" s="261"/>
      <c r="FN14" s="261"/>
      <c r="FO14" s="261"/>
      <c r="FP14" s="261"/>
      <c r="FQ14" s="261"/>
      <c r="FR14" s="261"/>
      <c r="FS14" s="261"/>
      <c r="FT14" s="261"/>
      <c r="FU14" s="261"/>
      <c r="FV14" s="261"/>
      <c r="FW14" s="261"/>
      <c r="FX14" s="261"/>
      <c r="FY14" s="261"/>
      <c r="FZ14" s="261"/>
      <c r="GA14" s="261"/>
      <c r="GB14" s="261"/>
      <c r="GC14" s="261"/>
      <c r="GD14" s="261"/>
      <c r="GE14" s="261"/>
      <c r="GF14" s="261"/>
      <c r="GG14" s="261"/>
      <c r="GH14" s="261"/>
      <c r="GI14" s="261"/>
      <c r="GJ14" s="261"/>
      <c r="GK14" s="261"/>
      <c r="GL14" s="261"/>
      <c r="GM14" s="261"/>
      <c r="GN14" s="261"/>
      <c r="GO14" s="261"/>
      <c r="GP14" s="261"/>
      <c r="GQ14" s="261"/>
      <c r="GR14" s="261"/>
      <c r="GS14" s="261"/>
      <c r="GT14" s="261"/>
      <c r="GU14" s="261"/>
      <c r="GV14" s="261"/>
      <c r="GW14" s="261"/>
      <c r="GX14" s="261"/>
      <c r="GY14" s="261"/>
      <c r="GZ14" s="261"/>
      <c r="HA14" s="261"/>
      <c r="HB14" s="261"/>
      <c r="HC14" s="261"/>
      <c r="HD14" s="261"/>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row>
    <row r="15" s="346" customFormat="1" ht="23.1" customHeight="1" spans="1:248">
      <c r="A15" s="203" t="s">
        <v>122</v>
      </c>
      <c r="B15" s="206" t="s">
        <v>111</v>
      </c>
      <c r="C15" s="349">
        <f t="shared" ref="C15:C21" si="8">D15+J15+R15+S15</f>
        <v>1740020</v>
      </c>
      <c r="D15" s="349">
        <f t="shared" ref="D15:D21" si="9">SUM(E15:I15)</f>
        <v>1177836</v>
      </c>
      <c r="E15" s="349">
        <v>740904</v>
      </c>
      <c r="F15" s="349">
        <v>434112</v>
      </c>
      <c r="G15" s="349">
        <v>2820</v>
      </c>
      <c r="H15" s="349">
        <v>0</v>
      </c>
      <c r="I15" s="349">
        <v>0</v>
      </c>
      <c r="J15" s="349">
        <f t="shared" ref="J15:J21" si="10">SUM(K15:Q15)</f>
        <v>390105</v>
      </c>
      <c r="K15" s="349">
        <v>188003</v>
      </c>
      <c r="L15" s="349">
        <v>94001</v>
      </c>
      <c r="M15" s="349">
        <v>88126</v>
      </c>
      <c r="N15" s="349">
        <v>0</v>
      </c>
      <c r="O15" s="349">
        <v>11750</v>
      </c>
      <c r="P15" s="349">
        <v>8225</v>
      </c>
      <c r="Q15" s="349">
        <v>0</v>
      </c>
      <c r="R15" s="349">
        <v>141002</v>
      </c>
      <c r="S15" s="349">
        <f t="shared" ref="S15:S21" si="11">SUM(T15:X15)</f>
        <v>31077</v>
      </c>
      <c r="T15" s="349">
        <v>1440</v>
      </c>
      <c r="U15" s="353">
        <v>0</v>
      </c>
      <c r="V15" s="354">
        <v>11114</v>
      </c>
      <c r="W15" s="354">
        <v>18523</v>
      </c>
      <c r="X15" s="342"/>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261"/>
      <c r="BG15" s="261"/>
      <c r="BH15" s="261"/>
      <c r="BI15" s="261"/>
      <c r="BJ15" s="261"/>
      <c r="BK15" s="261"/>
      <c r="BL15" s="261"/>
      <c r="BM15" s="261"/>
      <c r="BN15" s="261"/>
      <c r="BO15" s="261"/>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1"/>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1"/>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61"/>
      <c r="GH15" s="261"/>
      <c r="GI15" s="261"/>
      <c r="GJ15" s="261"/>
      <c r="GK15" s="261"/>
      <c r="GL15" s="261"/>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row>
    <row r="16" s="346" customFormat="1" ht="23.1" customHeight="1" spans="1:248">
      <c r="A16" s="203" t="s">
        <v>178</v>
      </c>
      <c r="B16" s="343" t="s">
        <v>179</v>
      </c>
      <c r="C16" s="349">
        <f t="shared" si="8"/>
        <v>1740020</v>
      </c>
      <c r="D16" s="349">
        <f t="shared" si="9"/>
        <v>1177836</v>
      </c>
      <c r="E16" s="349">
        <v>740904</v>
      </c>
      <c r="F16" s="349">
        <v>434112</v>
      </c>
      <c r="G16" s="349">
        <v>2820</v>
      </c>
      <c r="H16" s="349">
        <v>0</v>
      </c>
      <c r="I16" s="349">
        <v>0</v>
      </c>
      <c r="J16" s="349">
        <f t="shared" si="10"/>
        <v>390105</v>
      </c>
      <c r="K16" s="349">
        <v>188003</v>
      </c>
      <c r="L16" s="349">
        <v>94001</v>
      </c>
      <c r="M16" s="349">
        <v>88126</v>
      </c>
      <c r="N16" s="349">
        <v>0</v>
      </c>
      <c r="O16" s="349">
        <v>11750</v>
      </c>
      <c r="P16" s="349">
        <v>8225</v>
      </c>
      <c r="Q16" s="349">
        <v>0</v>
      </c>
      <c r="R16" s="349">
        <v>141002</v>
      </c>
      <c r="S16" s="349">
        <f t="shared" si="11"/>
        <v>31077</v>
      </c>
      <c r="T16" s="349">
        <v>1440</v>
      </c>
      <c r="U16" s="353">
        <v>0</v>
      </c>
      <c r="V16" s="354">
        <v>11114</v>
      </c>
      <c r="W16" s="354">
        <v>18523</v>
      </c>
      <c r="X16" s="342"/>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1"/>
      <c r="DC16" s="261"/>
      <c r="DD16" s="261"/>
      <c r="DE16" s="261"/>
      <c r="DF16" s="261"/>
      <c r="DG16" s="261"/>
      <c r="DH16" s="261"/>
      <c r="DI16" s="261"/>
      <c r="DJ16" s="261"/>
      <c r="DK16" s="261"/>
      <c r="DL16" s="261"/>
      <c r="DM16" s="261"/>
      <c r="DN16" s="261"/>
      <c r="DO16" s="261"/>
      <c r="DP16" s="261"/>
      <c r="DQ16" s="261"/>
      <c r="DR16" s="261"/>
      <c r="DS16" s="261"/>
      <c r="DT16" s="261"/>
      <c r="DU16" s="261"/>
      <c r="DV16" s="261"/>
      <c r="DW16" s="261"/>
      <c r="DX16" s="261"/>
      <c r="DY16" s="261"/>
      <c r="DZ16" s="261"/>
      <c r="EA16" s="261"/>
      <c r="EB16" s="261"/>
      <c r="EC16" s="261"/>
      <c r="ED16" s="261"/>
      <c r="EE16" s="261"/>
      <c r="EF16" s="261"/>
      <c r="EG16" s="261"/>
      <c r="EH16" s="261"/>
      <c r="EI16" s="261"/>
      <c r="EJ16" s="261"/>
      <c r="EK16" s="261"/>
      <c r="EL16" s="261"/>
      <c r="EM16" s="261"/>
      <c r="EN16" s="261"/>
      <c r="EO16" s="261"/>
      <c r="EP16" s="261"/>
      <c r="EQ16" s="261"/>
      <c r="ER16" s="261"/>
      <c r="ES16" s="261"/>
      <c r="ET16" s="261"/>
      <c r="EU16" s="261"/>
      <c r="EV16" s="261"/>
      <c r="EW16" s="261"/>
      <c r="EX16" s="261"/>
      <c r="EY16" s="261"/>
      <c r="EZ16" s="261"/>
      <c r="FA16" s="261"/>
      <c r="FB16" s="261"/>
      <c r="FC16" s="261"/>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61"/>
      <c r="GH16" s="261"/>
      <c r="GI16" s="261"/>
      <c r="GJ16" s="261"/>
      <c r="GK16" s="261"/>
      <c r="GL16" s="261"/>
      <c r="GM16" s="261"/>
      <c r="GN16" s="261"/>
      <c r="GO16" s="261"/>
      <c r="GP16" s="261"/>
      <c r="GQ16" s="261"/>
      <c r="GR16" s="261"/>
      <c r="GS16" s="261"/>
      <c r="GT16" s="261"/>
      <c r="GU16" s="261"/>
      <c r="GV16" s="261"/>
      <c r="GW16" s="261"/>
      <c r="GX16" s="261"/>
      <c r="GY16" s="261"/>
      <c r="GZ16" s="261"/>
      <c r="HA16" s="261"/>
      <c r="HB16" s="261"/>
      <c r="HC16" s="261"/>
      <c r="HD16" s="261"/>
      <c r="HE16" s="261"/>
      <c r="HF16" s="261"/>
      <c r="HG16" s="261"/>
      <c r="HH16" s="261"/>
      <c r="HI16" s="261"/>
      <c r="HJ16" s="261"/>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row>
    <row r="17" s="346" customFormat="1" ht="23.1" customHeight="1" spans="1:248">
      <c r="A17" s="203" t="s">
        <v>187</v>
      </c>
      <c r="B17" s="343" t="s">
        <v>188</v>
      </c>
      <c r="C17" s="349">
        <f t="shared" si="8"/>
        <v>1740020</v>
      </c>
      <c r="D17" s="349">
        <f t="shared" si="9"/>
        <v>1177836</v>
      </c>
      <c r="E17" s="349">
        <v>740904</v>
      </c>
      <c r="F17" s="349">
        <v>434112</v>
      </c>
      <c r="G17" s="349">
        <v>2820</v>
      </c>
      <c r="H17" s="349">
        <v>0</v>
      </c>
      <c r="I17" s="349">
        <v>0</v>
      </c>
      <c r="J17" s="349">
        <f t="shared" si="10"/>
        <v>390105</v>
      </c>
      <c r="K17" s="349">
        <v>188003</v>
      </c>
      <c r="L17" s="349">
        <v>94001</v>
      </c>
      <c r="M17" s="349">
        <v>88126</v>
      </c>
      <c r="N17" s="349">
        <v>0</v>
      </c>
      <c r="O17" s="349">
        <v>11750</v>
      </c>
      <c r="P17" s="349">
        <v>8225</v>
      </c>
      <c r="Q17" s="349">
        <v>0</v>
      </c>
      <c r="R17" s="349">
        <v>141002</v>
      </c>
      <c r="S17" s="349">
        <f t="shared" si="11"/>
        <v>31077</v>
      </c>
      <c r="T17" s="349">
        <v>1440</v>
      </c>
      <c r="U17" s="353">
        <v>0</v>
      </c>
      <c r="V17" s="354">
        <v>11114</v>
      </c>
      <c r="W17" s="354">
        <v>18523</v>
      </c>
      <c r="X17" s="342"/>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261"/>
      <c r="DN17" s="261"/>
      <c r="DO17" s="261"/>
      <c r="DP17" s="261"/>
      <c r="DQ17" s="261"/>
      <c r="DR17" s="261"/>
      <c r="DS17" s="261"/>
      <c r="DT17" s="261"/>
      <c r="DU17" s="261"/>
      <c r="DV17" s="261"/>
      <c r="DW17" s="261"/>
      <c r="DX17" s="261"/>
      <c r="DY17" s="261"/>
      <c r="DZ17" s="261"/>
      <c r="EA17" s="261"/>
      <c r="EB17" s="261"/>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1"/>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row>
    <row r="18" s="346" customFormat="1" ht="23.1" customHeight="1" spans="1:248">
      <c r="A18" s="203" t="s">
        <v>189</v>
      </c>
      <c r="B18" s="343" t="s">
        <v>127</v>
      </c>
      <c r="C18" s="349">
        <f t="shared" si="8"/>
        <v>1740020</v>
      </c>
      <c r="D18" s="349">
        <f t="shared" si="9"/>
        <v>1177836</v>
      </c>
      <c r="E18" s="349">
        <v>740904</v>
      </c>
      <c r="F18" s="349">
        <v>434112</v>
      </c>
      <c r="G18" s="349">
        <v>2820</v>
      </c>
      <c r="H18" s="349">
        <v>0</v>
      </c>
      <c r="I18" s="349">
        <v>0</v>
      </c>
      <c r="J18" s="349">
        <f t="shared" si="10"/>
        <v>390105</v>
      </c>
      <c r="K18" s="349">
        <v>188003</v>
      </c>
      <c r="L18" s="349">
        <v>94001</v>
      </c>
      <c r="M18" s="349">
        <v>88126</v>
      </c>
      <c r="N18" s="349">
        <v>0</v>
      </c>
      <c r="O18" s="349">
        <v>11750</v>
      </c>
      <c r="P18" s="349">
        <v>8225</v>
      </c>
      <c r="Q18" s="349">
        <v>0</v>
      </c>
      <c r="R18" s="349">
        <v>141002</v>
      </c>
      <c r="S18" s="349">
        <f t="shared" si="11"/>
        <v>31077</v>
      </c>
      <c r="T18" s="349">
        <v>1440</v>
      </c>
      <c r="U18" s="353">
        <v>0</v>
      </c>
      <c r="V18" s="354">
        <v>11114</v>
      </c>
      <c r="W18" s="354">
        <v>18523</v>
      </c>
      <c r="X18" s="342"/>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261"/>
      <c r="CM18" s="261"/>
      <c r="CN18" s="261"/>
      <c r="CO18" s="261"/>
      <c r="CP18" s="261"/>
      <c r="CQ18" s="261"/>
      <c r="CR18" s="261"/>
      <c r="CS18" s="261"/>
      <c r="CT18" s="261"/>
      <c r="CU18" s="261"/>
      <c r="CV18" s="261"/>
      <c r="CW18" s="261"/>
      <c r="CX18" s="261"/>
      <c r="CY18" s="261"/>
      <c r="CZ18" s="261"/>
      <c r="DA18" s="261"/>
      <c r="DB18" s="261"/>
      <c r="DC18" s="261"/>
      <c r="DD18" s="261"/>
      <c r="DE18" s="261"/>
      <c r="DF18" s="261"/>
      <c r="DG18" s="261"/>
      <c r="DH18" s="261"/>
      <c r="DI18" s="261"/>
      <c r="DJ18" s="261"/>
      <c r="DK18" s="261"/>
      <c r="DL18" s="261"/>
      <c r="DM18" s="261"/>
      <c r="DN18" s="261"/>
      <c r="DO18" s="261"/>
      <c r="DP18" s="261"/>
      <c r="DQ18" s="261"/>
      <c r="DR18" s="261"/>
      <c r="DS18" s="261"/>
      <c r="DT18" s="261"/>
      <c r="DU18" s="261"/>
      <c r="DV18" s="261"/>
      <c r="DW18" s="261"/>
      <c r="DX18" s="261"/>
      <c r="DY18" s="261"/>
      <c r="DZ18" s="261"/>
      <c r="EA18" s="261"/>
      <c r="EB18" s="261"/>
      <c r="EC18" s="261"/>
      <c r="ED18" s="261"/>
      <c r="EE18" s="261"/>
      <c r="EF18" s="261"/>
      <c r="EG18" s="261"/>
      <c r="EH18" s="261"/>
      <c r="EI18" s="261"/>
      <c r="EJ18" s="261"/>
      <c r="EK18" s="261"/>
      <c r="EL18" s="261"/>
      <c r="EM18" s="261"/>
      <c r="EN18" s="261"/>
      <c r="EO18" s="261"/>
      <c r="EP18" s="261"/>
      <c r="EQ18" s="261"/>
      <c r="ER18" s="261"/>
      <c r="ES18" s="261"/>
      <c r="ET18" s="261"/>
      <c r="EU18" s="261"/>
      <c r="EV18" s="261"/>
      <c r="EW18" s="261"/>
      <c r="EX18" s="261"/>
      <c r="EY18" s="261"/>
      <c r="EZ18" s="261"/>
      <c r="FA18" s="261"/>
      <c r="FB18" s="261"/>
      <c r="FC18" s="261"/>
      <c r="FD18" s="261"/>
      <c r="FE18" s="261"/>
      <c r="FF18" s="261"/>
      <c r="FG18" s="261"/>
      <c r="FH18" s="261"/>
      <c r="FI18" s="261"/>
      <c r="FJ18" s="261"/>
      <c r="FK18" s="261"/>
      <c r="FL18" s="261"/>
      <c r="FM18" s="261"/>
      <c r="FN18" s="261"/>
      <c r="FO18" s="261"/>
      <c r="FP18" s="261"/>
      <c r="FQ18" s="261"/>
      <c r="FR18" s="261"/>
      <c r="FS18" s="261"/>
      <c r="FT18" s="261"/>
      <c r="FU18" s="261"/>
      <c r="FV18" s="261"/>
      <c r="FW18" s="261"/>
      <c r="FX18" s="261"/>
      <c r="FY18" s="261"/>
      <c r="FZ18" s="261"/>
      <c r="GA18" s="261"/>
      <c r="GB18" s="261"/>
      <c r="GC18" s="261"/>
      <c r="GD18" s="261"/>
      <c r="GE18" s="261"/>
      <c r="GF18" s="261"/>
      <c r="GG18" s="261"/>
      <c r="GH18" s="261"/>
      <c r="GI18" s="261"/>
      <c r="GJ18" s="261"/>
      <c r="GK18" s="261"/>
      <c r="GL18" s="261"/>
      <c r="GM18" s="261"/>
      <c r="GN18" s="261"/>
      <c r="GO18" s="261"/>
      <c r="GP18" s="261"/>
      <c r="GQ18" s="261"/>
      <c r="GR18" s="261"/>
      <c r="GS18" s="261"/>
      <c r="GT18" s="261"/>
      <c r="GU18" s="261"/>
      <c r="GV18" s="261"/>
      <c r="GW18" s="261"/>
      <c r="GX18" s="261"/>
      <c r="GY18" s="261"/>
      <c r="GZ18" s="261"/>
      <c r="HA18" s="261"/>
      <c r="HB18" s="261"/>
      <c r="HC18" s="261"/>
      <c r="HD18" s="261"/>
      <c r="HE18" s="261"/>
      <c r="HF18" s="261"/>
      <c r="HG18" s="261"/>
      <c r="HH18" s="261"/>
      <c r="HI18" s="261"/>
      <c r="HJ18" s="261"/>
      <c r="HK18" s="261"/>
      <c r="HL18" s="261"/>
      <c r="HM18" s="261"/>
      <c r="HN18" s="261"/>
      <c r="HO18" s="261"/>
      <c r="HP18" s="261"/>
      <c r="HQ18" s="261"/>
      <c r="HR18" s="261"/>
      <c r="HS18" s="261"/>
      <c r="HT18" s="261"/>
      <c r="HU18" s="261"/>
      <c r="HV18" s="261"/>
      <c r="HW18" s="261"/>
      <c r="HX18" s="261"/>
      <c r="HY18" s="261"/>
      <c r="HZ18" s="261"/>
      <c r="IA18" s="261"/>
      <c r="IB18" s="261"/>
      <c r="IC18" s="261"/>
      <c r="ID18" s="261"/>
      <c r="IE18" s="261"/>
      <c r="IF18" s="261"/>
      <c r="IG18" s="261"/>
      <c r="IH18" s="261"/>
      <c r="II18" s="261"/>
      <c r="IJ18" s="261"/>
      <c r="IK18" s="261"/>
      <c r="IL18" s="261"/>
      <c r="IM18" s="261"/>
      <c r="IN18" s="261"/>
    </row>
    <row r="19" s="346" customFormat="1" ht="23.1" customHeight="1" spans="1:248">
      <c r="A19" s="203" t="s">
        <v>130</v>
      </c>
      <c r="B19" s="206" t="s">
        <v>131</v>
      </c>
      <c r="C19" s="349">
        <f t="shared" si="8"/>
        <v>533743</v>
      </c>
      <c r="D19" s="349">
        <f t="shared" si="9"/>
        <v>353400</v>
      </c>
      <c r="E19" s="349">
        <v>226056</v>
      </c>
      <c r="F19" s="349">
        <v>127344</v>
      </c>
      <c r="G19" s="349">
        <v>0</v>
      </c>
      <c r="H19" s="349">
        <v>0</v>
      </c>
      <c r="I19" s="349">
        <v>0</v>
      </c>
      <c r="J19" s="349">
        <f t="shared" si="10"/>
        <v>128173</v>
      </c>
      <c r="K19" s="349">
        <v>56544</v>
      </c>
      <c r="L19" s="349">
        <v>28272</v>
      </c>
      <c r="M19" s="349">
        <v>26505</v>
      </c>
      <c r="N19" s="349">
        <v>0</v>
      </c>
      <c r="O19" s="349">
        <v>3534</v>
      </c>
      <c r="P19" s="349">
        <v>2474</v>
      </c>
      <c r="Q19" s="349">
        <v>10844</v>
      </c>
      <c r="R19" s="349">
        <v>42408</v>
      </c>
      <c r="S19" s="349">
        <f t="shared" si="11"/>
        <v>9762</v>
      </c>
      <c r="T19" s="349">
        <v>720</v>
      </c>
      <c r="U19" s="353">
        <v>0</v>
      </c>
      <c r="V19" s="354">
        <v>3391</v>
      </c>
      <c r="W19" s="354">
        <v>5651</v>
      </c>
      <c r="X19" s="342"/>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1"/>
      <c r="CA19" s="261"/>
      <c r="CB19" s="261"/>
      <c r="CC19" s="261"/>
      <c r="CD19" s="261"/>
      <c r="CE19" s="261"/>
      <c r="CF19" s="261"/>
      <c r="CG19" s="261"/>
      <c r="CH19" s="261"/>
      <c r="CI19" s="261"/>
      <c r="CJ19" s="261"/>
      <c r="CK19" s="261"/>
      <c r="CL19" s="261"/>
      <c r="CM19" s="261"/>
      <c r="CN19" s="261"/>
      <c r="CO19" s="261"/>
      <c r="CP19" s="261"/>
      <c r="CQ19" s="261"/>
      <c r="CR19" s="261"/>
      <c r="CS19" s="261"/>
      <c r="CT19" s="261"/>
      <c r="CU19" s="261"/>
      <c r="CV19" s="261"/>
      <c r="CW19" s="261"/>
      <c r="CX19" s="261"/>
      <c r="CY19" s="261"/>
      <c r="CZ19" s="261"/>
      <c r="DA19" s="261"/>
      <c r="DB19" s="261"/>
      <c r="DC19" s="261"/>
      <c r="DD19" s="261"/>
      <c r="DE19" s="261"/>
      <c r="DF19" s="261"/>
      <c r="DG19" s="261"/>
      <c r="DH19" s="261"/>
      <c r="DI19" s="261"/>
      <c r="DJ19" s="261"/>
      <c r="DK19" s="261"/>
      <c r="DL19" s="261"/>
      <c r="DM19" s="261"/>
      <c r="DN19" s="261"/>
      <c r="DO19" s="261"/>
      <c r="DP19" s="261"/>
      <c r="DQ19" s="261"/>
      <c r="DR19" s="261"/>
      <c r="DS19" s="261"/>
      <c r="DT19" s="261"/>
      <c r="DU19" s="261"/>
      <c r="DV19" s="261"/>
      <c r="DW19" s="261"/>
      <c r="DX19" s="261"/>
      <c r="DY19" s="261"/>
      <c r="DZ19" s="261"/>
      <c r="EA19" s="261"/>
      <c r="EB19" s="261"/>
      <c r="EC19" s="261"/>
      <c r="ED19" s="261"/>
      <c r="EE19" s="261"/>
      <c r="EF19" s="261"/>
      <c r="EG19" s="261"/>
      <c r="EH19" s="261"/>
      <c r="EI19" s="261"/>
      <c r="EJ19" s="261"/>
      <c r="EK19" s="261"/>
      <c r="EL19" s="261"/>
      <c r="EM19" s="261"/>
      <c r="EN19" s="261"/>
      <c r="EO19" s="261"/>
      <c r="EP19" s="261"/>
      <c r="EQ19" s="261"/>
      <c r="ER19" s="261"/>
      <c r="ES19" s="261"/>
      <c r="ET19" s="261"/>
      <c r="EU19" s="261"/>
      <c r="EV19" s="261"/>
      <c r="EW19" s="261"/>
      <c r="EX19" s="261"/>
      <c r="EY19" s="261"/>
      <c r="EZ19" s="261"/>
      <c r="FA19" s="261"/>
      <c r="FB19" s="261"/>
      <c r="FC19" s="261"/>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1"/>
      <c r="GE19" s="261"/>
      <c r="GF19" s="261"/>
      <c r="GG19" s="261"/>
      <c r="GH19" s="261"/>
      <c r="GI19" s="261"/>
      <c r="GJ19" s="261"/>
      <c r="GK19" s="261"/>
      <c r="GL19" s="261"/>
      <c r="GM19" s="261"/>
      <c r="GN19" s="261"/>
      <c r="GO19" s="261"/>
      <c r="GP19" s="261"/>
      <c r="GQ19" s="261"/>
      <c r="GR19" s="261"/>
      <c r="GS19" s="261"/>
      <c r="GT19" s="261"/>
      <c r="GU19" s="261"/>
      <c r="GV19" s="261"/>
      <c r="GW19" s="261"/>
      <c r="GX19" s="261"/>
      <c r="GY19" s="261"/>
      <c r="GZ19" s="261"/>
      <c r="HA19" s="261"/>
      <c r="HB19" s="261"/>
      <c r="HC19" s="261"/>
      <c r="HD19" s="261"/>
      <c r="HE19" s="261"/>
      <c r="HF19" s="261"/>
      <c r="HG19" s="261"/>
      <c r="HH19" s="261"/>
      <c r="HI19" s="261"/>
      <c r="HJ19" s="261"/>
      <c r="HK19" s="261"/>
      <c r="HL19" s="261"/>
      <c r="HM19" s="261"/>
      <c r="HN19" s="261"/>
      <c r="HO19" s="261"/>
      <c r="HP19" s="261"/>
      <c r="HQ19" s="261"/>
      <c r="HR19" s="261"/>
      <c r="HS19" s="261"/>
      <c r="HT19" s="261"/>
      <c r="HU19" s="261"/>
      <c r="HV19" s="261"/>
      <c r="HW19" s="261"/>
      <c r="HX19" s="261"/>
      <c r="HY19" s="261"/>
      <c r="HZ19" s="261"/>
      <c r="IA19" s="261"/>
      <c r="IB19" s="261"/>
      <c r="IC19" s="261"/>
      <c r="ID19" s="261"/>
      <c r="IE19" s="261"/>
      <c r="IF19" s="261"/>
      <c r="IG19" s="261"/>
      <c r="IH19" s="261"/>
      <c r="II19" s="261"/>
      <c r="IJ19" s="261"/>
      <c r="IK19" s="261"/>
      <c r="IL19" s="261"/>
      <c r="IM19" s="261"/>
      <c r="IN19" s="261"/>
    </row>
    <row r="20" s="346" customFormat="1" ht="23.1" customHeight="1" spans="1:248">
      <c r="A20" s="206">
        <v>208</v>
      </c>
      <c r="B20" s="206" t="s">
        <v>179</v>
      </c>
      <c r="C20" s="349">
        <f t="shared" si="8"/>
        <v>533743</v>
      </c>
      <c r="D20" s="349">
        <f t="shared" si="9"/>
        <v>353400</v>
      </c>
      <c r="E20" s="349">
        <v>226056</v>
      </c>
      <c r="F20" s="349">
        <v>127344</v>
      </c>
      <c r="G20" s="349">
        <v>0</v>
      </c>
      <c r="H20" s="349">
        <v>0</v>
      </c>
      <c r="I20" s="349">
        <v>0</v>
      </c>
      <c r="J20" s="349">
        <f t="shared" si="10"/>
        <v>128173</v>
      </c>
      <c r="K20" s="349">
        <v>56544</v>
      </c>
      <c r="L20" s="349">
        <v>28272</v>
      </c>
      <c r="M20" s="349">
        <v>26505</v>
      </c>
      <c r="N20" s="349">
        <v>0</v>
      </c>
      <c r="O20" s="349">
        <v>3534</v>
      </c>
      <c r="P20" s="349">
        <v>2474</v>
      </c>
      <c r="Q20" s="349">
        <v>10844</v>
      </c>
      <c r="R20" s="349">
        <v>42408</v>
      </c>
      <c r="S20" s="349">
        <f t="shared" si="11"/>
        <v>9762</v>
      </c>
      <c r="T20" s="349">
        <v>720</v>
      </c>
      <c r="U20" s="353">
        <v>0</v>
      </c>
      <c r="V20" s="354">
        <v>3391</v>
      </c>
      <c r="W20" s="354">
        <v>5651</v>
      </c>
      <c r="X20" s="342"/>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c r="HD20" s="261"/>
      <c r="HE20" s="261"/>
      <c r="HF20" s="261"/>
      <c r="HG20" s="261"/>
      <c r="HH20" s="261"/>
      <c r="HI20" s="261"/>
      <c r="HJ20" s="261"/>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row>
    <row r="21" s="346" customFormat="1" ht="23.1" customHeight="1" spans="1:248">
      <c r="A21" s="203" t="s">
        <v>187</v>
      </c>
      <c r="B21" s="206" t="s">
        <v>188</v>
      </c>
      <c r="C21" s="349">
        <f t="shared" si="8"/>
        <v>533743</v>
      </c>
      <c r="D21" s="349">
        <f t="shared" si="9"/>
        <v>353400</v>
      </c>
      <c r="E21" s="349">
        <v>226056</v>
      </c>
      <c r="F21" s="349">
        <v>127344</v>
      </c>
      <c r="G21" s="349">
        <v>0</v>
      </c>
      <c r="H21" s="349">
        <v>0</v>
      </c>
      <c r="I21" s="349">
        <v>0</v>
      </c>
      <c r="J21" s="349">
        <f t="shared" si="10"/>
        <v>128173</v>
      </c>
      <c r="K21" s="349">
        <v>56544</v>
      </c>
      <c r="L21" s="349">
        <v>28272</v>
      </c>
      <c r="M21" s="349">
        <v>26505</v>
      </c>
      <c r="N21" s="349">
        <v>0</v>
      </c>
      <c r="O21" s="349">
        <v>3534</v>
      </c>
      <c r="P21" s="349">
        <v>2474</v>
      </c>
      <c r="Q21" s="349">
        <v>10844</v>
      </c>
      <c r="R21" s="349">
        <v>42408</v>
      </c>
      <c r="S21" s="349">
        <f t="shared" si="11"/>
        <v>9762</v>
      </c>
      <c r="T21" s="349">
        <v>720</v>
      </c>
      <c r="U21" s="353">
        <v>0</v>
      </c>
      <c r="V21" s="354">
        <v>3391</v>
      </c>
      <c r="W21" s="354">
        <v>5651</v>
      </c>
      <c r="X21" s="342"/>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1"/>
      <c r="BC21" s="261"/>
      <c r="BD21" s="261"/>
      <c r="BE21" s="261"/>
      <c r="BF21" s="261"/>
      <c r="BG21" s="261"/>
      <c r="BH21" s="261"/>
      <c r="BI21" s="261"/>
      <c r="BJ21" s="261"/>
      <c r="BK21" s="261"/>
      <c r="BL21" s="261"/>
      <c r="BM21" s="261"/>
      <c r="BN21" s="261"/>
      <c r="BO21" s="261"/>
      <c r="BP21" s="261"/>
      <c r="BQ21" s="261"/>
      <c r="BR21" s="261"/>
      <c r="BS21" s="261"/>
      <c r="BT21" s="261"/>
      <c r="BU21" s="261"/>
      <c r="BV21" s="261"/>
      <c r="BW21" s="261"/>
      <c r="BX21" s="261"/>
      <c r="BY21" s="261"/>
      <c r="BZ21" s="261"/>
      <c r="CA21" s="261"/>
      <c r="CB21" s="261"/>
      <c r="CC21" s="261"/>
      <c r="CD21" s="261"/>
      <c r="CE21" s="261"/>
      <c r="CF21" s="261"/>
      <c r="CG21" s="261"/>
      <c r="CH21" s="261"/>
      <c r="CI21" s="261"/>
      <c r="CJ21" s="261"/>
      <c r="CK21" s="261"/>
      <c r="CL21" s="261"/>
      <c r="CM21" s="261"/>
      <c r="CN21" s="261"/>
      <c r="CO21" s="261"/>
      <c r="CP21" s="261"/>
      <c r="CQ21" s="261"/>
      <c r="CR21" s="261"/>
      <c r="CS21" s="261"/>
      <c r="CT21" s="261"/>
      <c r="CU21" s="261"/>
      <c r="CV21" s="261"/>
      <c r="CW21" s="261"/>
      <c r="CX21" s="261"/>
      <c r="CY21" s="261"/>
      <c r="CZ21" s="261"/>
      <c r="DA21" s="261"/>
      <c r="DB21" s="261"/>
      <c r="DC21" s="261"/>
      <c r="DD21" s="261"/>
      <c r="DE21" s="261"/>
      <c r="DF21" s="261"/>
      <c r="DG21" s="261"/>
      <c r="DH21" s="261"/>
      <c r="DI21" s="261"/>
      <c r="DJ21" s="261"/>
      <c r="DK21" s="261"/>
      <c r="DL21" s="261"/>
      <c r="DM21" s="261"/>
      <c r="DN21" s="261"/>
      <c r="DO21" s="261"/>
      <c r="DP21" s="261"/>
      <c r="DQ21" s="261"/>
      <c r="DR21" s="261"/>
      <c r="DS21" s="261"/>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1"/>
      <c r="GM21" s="261"/>
      <c r="GN21" s="261"/>
      <c r="GO21" s="261"/>
      <c r="GP21" s="261"/>
      <c r="GQ21" s="261"/>
      <c r="GR21" s="261"/>
      <c r="GS21" s="261"/>
      <c r="GT21" s="261"/>
      <c r="GU21" s="261"/>
      <c r="GV21" s="261"/>
      <c r="GW21" s="261"/>
      <c r="GX21" s="261"/>
      <c r="GY21" s="261"/>
      <c r="GZ21" s="261"/>
      <c r="HA21" s="261"/>
      <c r="HB21" s="261"/>
      <c r="HC21" s="261"/>
      <c r="HD21" s="261"/>
      <c r="HE21" s="261"/>
      <c r="HF21" s="261"/>
      <c r="HG21" s="261"/>
      <c r="HH21" s="261"/>
      <c r="HI21" s="261"/>
      <c r="HJ21" s="261"/>
      <c r="HK21" s="261"/>
      <c r="HL21" s="261"/>
      <c r="HM21" s="261"/>
      <c r="HN21" s="261"/>
      <c r="HO21" s="261"/>
      <c r="HP21" s="261"/>
      <c r="HQ21" s="261"/>
      <c r="HR21" s="261"/>
      <c r="HS21" s="261"/>
      <c r="HT21" s="261"/>
      <c r="HU21" s="261"/>
      <c r="HV21" s="261"/>
      <c r="HW21" s="261"/>
      <c r="HX21" s="261"/>
      <c r="HY21" s="261"/>
      <c r="HZ21" s="261"/>
      <c r="IA21" s="261"/>
      <c r="IB21" s="261"/>
      <c r="IC21" s="261"/>
      <c r="ID21" s="261"/>
      <c r="IE21" s="261"/>
      <c r="IF21" s="261"/>
      <c r="IG21" s="261"/>
      <c r="IH21" s="261"/>
      <c r="II21" s="261"/>
      <c r="IJ21" s="261"/>
      <c r="IK21" s="261"/>
      <c r="IL21" s="261"/>
      <c r="IM21" s="261"/>
      <c r="IN21" s="261"/>
    </row>
    <row r="22" s="346" customFormat="1" ht="23.1" customHeight="1" spans="1:248">
      <c r="A22" s="203" t="s">
        <v>190</v>
      </c>
      <c r="B22" s="206" t="s">
        <v>128</v>
      </c>
      <c r="C22" s="349">
        <f t="shared" ref="C22:C26" si="12">D22+J22+R22+S22</f>
        <v>533743</v>
      </c>
      <c r="D22" s="349">
        <f t="shared" ref="D22:D26" si="13">SUM(E22:I22)</f>
        <v>353400</v>
      </c>
      <c r="E22" s="349">
        <v>226056</v>
      </c>
      <c r="F22" s="349">
        <v>127344</v>
      </c>
      <c r="G22" s="349">
        <v>0</v>
      </c>
      <c r="H22" s="349">
        <v>0</v>
      </c>
      <c r="I22" s="349">
        <v>0</v>
      </c>
      <c r="J22" s="349">
        <f t="shared" ref="J22:J26" si="14">SUM(K22:Q22)</f>
        <v>128173</v>
      </c>
      <c r="K22" s="349">
        <v>56544</v>
      </c>
      <c r="L22" s="349">
        <v>28272</v>
      </c>
      <c r="M22" s="349">
        <v>26505</v>
      </c>
      <c r="N22" s="349">
        <v>0</v>
      </c>
      <c r="O22" s="349">
        <v>3534</v>
      </c>
      <c r="P22" s="349">
        <v>2474</v>
      </c>
      <c r="Q22" s="349">
        <v>10844</v>
      </c>
      <c r="R22" s="349">
        <v>42408</v>
      </c>
      <c r="S22" s="349">
        <f t="shared" ref="S22:S26" si="15">SUM(T22:X22)</f>
        <v>9762</v>
      </c>
      <c r="T22" s="349">
        <v>720</v>
      </c>
      <c r="U22" s="353">
        <v>0</v>
      </c>
      <c r="V22" s="354">
        <v>3391</v>
      </c>
      <c r="W22" s="354">
        <v>5651</v>
      </c>
      <c r="X22" s="342"/>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261"/>
      <c r="DN22" s="261"/>
      <c r="DO22" s="261"/>
      <c r="DP22" s="261"/>
      <c r="DQ22" s="261"/>
      <c r="DR22" s="261"/>
      <c r="DS22" s="261"/>
      <c r="DT22" s="261"/>
      <c r="DU22" s="261"/>
      <c r="DV22" s="261"/>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1"/>
      <c r="GM22" s="261"/>
      <c r="GN22" s="261"/>
      <c r="GO22" s="261"/>
      <c r="GP22" s="261"/>
      <c r="GQ22" s="261"/>
      <c r="GR22" s="261"/>
      <c r="GS22" s="261"/>
      <c r="GT22" s="261"/>
      <c r="GU22" s="261"/>
      <c r="GV22" s="261"/>
      <c r="GW22" s="261"/>
      <c r="GX22" s="261"/>
      <c r="GY22" s="261"/>
      <c r="GZ22" s="261"/>
      <c r="HA22" s="261"/>
      <c r="HB22" s="261"/>
      <c r="HC22" s="261"/>
      <c r="HD22" s="261"/>
      <c r="HE22" s="261"/>
      <c r="HF22" s="261"/>
      <c r="HG22" s="261"/>
      <c r="HH22" s="261"/>
      <c r="HI22" s="261"/>
      <c r="HJ22" s="261"/>
      <c r="HK22" s="261"/>
      <c r="HL22" s="261"/>
      <c r="HM22" s="261"/>
      <c r="HN22" s="261"/>
      <c r="HO22" s="261"/>
      <c r="HP22" s="261"/>
      <c r="HQ22" s="261"/>
      <c r="HR22" s="261"/>
      <c r="HS22" s="261"/>
      <c r="HT22" s="261"/>
      <c r="HU22" s="261"/>
      <c r="HV22" s="261"/>
      <c r="HW22" s="261"/>
      <c r="HX22" s="261"/>
      <c r="HY22" s="261"/>
      <c r="HZ22" s="261"/>
      <c r="IA22" s="261"/>
      <c r="IB22" s="261"/>
      <c r="IC22" s="261"/>
      <c r="ID22" s="261"/>
      <c r="IE22" s="261"/>
      <c r="IF22" s="261"/>
      <c r="IG22" s="261"/>
      <c r="IH22" s="261"/>
      <c r="II22" s="261"/>
      <c r="IJ22" s="261"/>
      <c r="IK22" s="261"/>
      <c r="IL22" s="261"/>
      <c r="IM22" s="261"/>
      <c r="IN22" s="261"/>
    </row>
    <row r="23" s="346" customFormat="1" ht="23.1" customHeight="1" spans="1:248">
      <c r="A23" s="203" t="s">
        <v>195</v>
      </c>
      <c r="B23" s="206" t="s">
        <v>221</v>
      </c>
      <c r="C23" s="349">
        <f t="shared" si="12"/>
        <v>333802</v>
      </c>
      <c r="D23" s="349">
        <f t="shared" si="13"/>
        <v>223128</v>
      </c>
      <c r="E23" s="349">
        <v>140424</v>
      </c>
      <c r="F23" s="349">
        <v>82704</v>
      </c>
      <c r="G23" s="349">
        <v>0</v>
      </c>
      <c r="H23" s="349">
        <v>0</v>
      </c>
      <c r="I23" s="349">
        <v>0</v>
      </c>
      <c r="J23" s="349">
        <f t="shared" si="14"/>
        <v>77562</v>
      </c>
      <c r="K23" s="349">
        <v>35700</v>
      </c>
      <c r="L23" s="349">
        <v>17850</v>
      </c>
      <c r="M23" s="349">
        <v>16735</v>
      </c>
      <c r="N23" s="349">
        <v>0</v>
      </c>
      <c r="O23" s="349">
        <v>2231</v>
      </c>
      <c r="P23" s="349">
        <v>1562</v>
      </c>
      <c r="Q23" s="349">
        <v>3484</v>
      </c>
      <c r="R23" s="349">
        <v>26775</v>
      </c>
      <c r="S23" s="349">
        <f t="shared" si="15"/>
        <v>6337</v>
      </c>
      <c r="T23" s="349">
        <v>720</v>
      </c>
      <c r="U23" s="353">
        <v>0</v>
      </c>
      <c r="V23" s="354">
        <v>2106</v>
      </c>
      <c r="W23" s="354">
        <v>3511</v>
      </c>
      <c r="X23" s="342"/>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1"/>
      <c r="HG23" s="261"/>
      <c r="HH23" s="261"/>
      <c r="HI23" s="261"/>
      <c r="HJ23" s="261"/>
      <c r="HK23" s="261"/>
      <c r="HL23" s="261"/>
      <c r="HM23" s="261"/>
      <c r="HN23" s="261"/>
      <c r="HO23" s="261"/>
      <c r="HP23" s="261"/>
      <c r="HQ23" s="261"/>
      <c r="HR23" s="261"/>
      <c r="HS23" s="261"/>
      <c r="HT23" s="261"/>
      <c r="HU23" s="261"/>
      <c r="HV23" s="261"/>
      <c r="HW23" s="261"/>
      <c r="HX23" s="261"/>
      <c r="HY23" s="261"/>
      <c r="HZ23" s="261"/>
      <c r="IA23" s="261"/>
      <c r="IB23" s="261"/>
      <c r="IC23" s="261"/>
      <c r="ID23" s="261"/>
      <c r="IE23" s="261"/>
      <c r="IF23" s="261"/>
      <c r="IG23" s="261"/>
      <c r="IH23" s="261"/>
      <c r="II23" s="261"/>
      <c r="IJ23" s="261"/>
      <c r="IK23" s="261"/>
      <c r="IL23" s="261"/>
      <c r="IM23" s="261"/>
      <c r="IN23" s="261"/>
    </row>
    <row r="24" s="346" customFormat="1" ht="23.1" customHeight="1" spans="1:248">
      <c r="A24" s="206">
        <v>208</v>
      </c>
      <c r="B24" s="206" t="s">
        <v>179</v>
      </c>
      <c r="C24" s="349">
        <f t="shared" si="12"/>
        <v>333802</v>
      </c>
      <c r="D24" s="349">
        <f t="shared" si="13"/>
        <v>223128</v>
      </c>
      <c r="E24" s="349">
        <v>140424</v>
      </c>
      <c r="F24" s="349">
        <v>82704</v>
      </c>
      <c r="G24" s="349">
        <v>0</v>
      </c>
      <c r="H24" s="349">
        <v>0</v>
      </c>
      <c r="I24" s="349">
        <v>0</v>
      </c>
      <c r="J24" s="349">
        <f t="shared" si="14"/>
        <v>77562</v>
      </c>
      <c r="K24" s="349">
        <v>35700</v>
      </c>
      <c r="L24" s="349">
        <v>17850</v>
      </c>
      <c r="M24" s="349">
        <v>16735</v>
      </c>
      <c r="N24" s="349">
        <v>0</v>
      </c>
      <c r="O24" s="349">
        <v>2231</v>
      </c>
      <c r="P24" s="349">
        <v>1562</v>
      </c>
      <c r="Q24" s="349">
        <v>3484</v>
      </c>
      <c r="R24" s="349">
        <v>26775</v>
      </c>
      <c r="S24" s="349">
        <f t="shared" si="15"/>
        <v>6337</v>
      </c>
      <c r="T24" s="349">
        <v>720</v>
      </c>
      <c r="U24" s="353">
        <v>0</v>
      </c>
      <c r="V24" s="354">
        <v>2106</v>
      </c>
      <c r="W24" s="354">
        <v>3511</v>
      </c>
      <c r="X24" s="342"/>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61"/>
      <c r="HG24" s="261"/>
      <c r="HH24" s="261"/>
      <c r="HI24" s="261"/>
      <c r="HJ24" s="261"/>
      <c r="HK24" s="261"/>
      <c r="HL24" s="261"/>
      <c r="HM24" s="261"/>
      <c r="HN24" s="261"/>
      <c r="HO24" s="261"/>
      <c r="HP24" s="261"/>
      <c r="HQ24" s="261"/>
      <c r="HR24" s="261"/>
      <c r="HS24" s="261"/>
      <c r="HT24" s="261"/>
      <c r="HU24" s="261"/>
      <c r="HV24" s="261"/>
      <c r="HW24" s="261"/>
      <c r="HX24" s="261"/>
      <c r="HY24" s="261"/>
      <c r="HZ24" s="261"/>
      <c r="IA24" s="261"/>
      <c r="IB24" s="261"/>
      <c r="IC24" s="261"/>
      <c r="ID24" s="261"/>
      <c r="IE24" s="261"/>
      <c r="IF24" s="261"/>
      <c r="IG24" s="261"/>
      <c r="IH24" s="261"/>
      <c r="II24" s="261"/>
      <c r="IJ24" s="261"/>
      <c r="IK24" s="261"/>
      <c r="IL24" s="261"/>
      <c r="IM24" s="261"/>
      <c r="IN24" s="261"/>
    </row>
    <row r="25" s="346" customFormat="1" ht="23.1" customHeight="1" spans="1:248">
      <c r="A25" s="203" t="s">
        <v>187</v>
      </c>
      <c r="B25" s="206" t="s">
        <v>188</v>
      </c>
      <c r="C25" s="349">
        <f t="shared" si="12"/>
        <v>333802</v>
      </c>
      <c r="D25" s="349">
        <f t="shared" si="13"/>
        <v>223128</v>
      </c>
      <c r="E25" s="349">
        <v>140424</v>
      </c>
      <c r="F25" s="349">
        <v>82704</v>
      </c>
      <c r="G25" s="349">
        <v>0</v>
      </c>
      <c r="H25" s="349">
        <v>0</v>
      </c>
      <c r="I25" s="349">
        <v>0</v>
      </c>
      <c r="J25" s="349">
        <f t="shared" si="14"/>
        <v>77562</v>
      </c>
      <c r="K25" s="349">
        <v>35700</v>
      </c>
      <c r="L25" s="349">
        <v>17850</v>
      </c>
      <c r="M25" s="349">
        <v>16735</v>
      </c>
      <c r="N25" s="349">
        <v>0</v>
      </c>
      <c r="O25" s="349">
        <v>2231</v>
      </c>
      <c r="P25" s="349">
        <v>1562</v>
      </c>
      <c r="Q25" s="349">
        <v>3484</v>
      </c>
      <c r="R25" s="349">
        <v>26775</v>
      </c>
      <c r="S25" s="349">
        <f t="shared" si="15"/>
        <v>6337</v>
      </c>
      <c r="T25" s="349">
        <v>720</v>
      </c>
      <c r="U25" s="353">
        <v>0</v>
      </c>
      <c r="V25" s="354">
        <v>2106</v>
      </c>
      <c r="W25" s="354">
        <v>3511</v>
      </c>
      <c r="X25" s="342"/>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row>
    <row r="26" s="346" customFormat="1" ht="23.1" customHeight="1" spans="1:248">
      <c r="A26" s="203" t="s">
        <v>190</v>
      </c>
      <c r="B26" s="206" t="s">
        <v>128</v>
      </c>
      <c r="C26" s="349">
        <f t="shared" si="12"/>
        <v>333802</v>
      </c>
      <c r="D26" s="349">
        <f t="shared" si="13"/>
        <v>223128</v>
      </c>
      <c r="E26" s="349">
        <v>140424</v>
      </c>
      <c r="F26" s="349">
        <v>82704</v>
      </c>
      <c r="G26" s="349">
        <v>0</v>
      </c>
      <c r="H26" s="349">
        <v>0</v>
      </c>
      <c r="I26" s="349">
        <v>0</v>
      </c>
      <c r="J26" s="349">
        <f t="shared" si="14"/>
        <v>77562</v>
      </c>
      <c r="K26" s="349">
        <v>35700</v>
      </c>
      <c r="L26" s="349">
        <v>17850</v>
      </c>
      <c r="M26" s="349">
        <v>16735</v>
      </c>
      <c r="N26" s="349">
        <v>0</v>
      </c>
      <c r="O26" s="349">
        <v>2231</v>
      </c>
      <c r="P26" s="349">
        <v>1562</v>
      </c>
      <c r="Q26" s="349">
        <v>3484</v>
      </c>
      <c r="R26" s="349">
        <v>26775</v>
      </c>
      <c r="S26" s="349">
        <f t="shared" si="15"/>
        <v>6337</v>
      </c>
      <c r="T26" s="349">
        <v>720</v>
      </c>
      <c r="U26" s="353">
        <v>0</v>
      </c>
      <c r="V26" s="354">
        <v>2106</v>
      </c>
      <c r="W26" s="354">
        <v>3511</v>
      </c>
      <c r="X26" s="342"/>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1"/>
      <c r="BI26" s="261"/>
      <c r="BJ26" s="261"/>
      <c r="BK26" s="261"/>
      <c r="BL26" s="261"/>
      <c r="BM26" s="261"/>
      <c r="BN26" s="261"/>
      <c r="BO26" s="261"/>
      <c r="BP26" s="261"/>
      <c r="BQ26" s="261"/>
      <c r="BR26" s="261"/>
      <c r="BS26" s="261"/>
      <c r="BT26" s="261"/>
      <c r="BU26" s="261"/>
      <c r="BV26" s="261"/>
      <c r="BW26" s="261"/>
      <c r="BX26" s="261"/>
      <c r="BY26" s="261"/>
      <c r="BZ26" s="261"/>
      <c r="CA26" s="261"/>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row>
    <row r="27" s="346" customFormat="1" ht="23.1" customHeight="1" spans="1:248">
      <c r="A27" s="252"/>
      <c r="B27" s="142"/>
      <c r="C27" s="348"/>
      <c r="D27" s="348"/>
      <c r="E27" s="348"/>
      <c r="F27" s="348"/>
      <c r="G27" s="348"/>
      <c r="H27" s="348"/>
      <c r="I27" s="348"/>
      <c r="J27" s="348"/>
      <c r="K27" s="348"/>
      <c r="L27" s="348"/>
      <c r="M27" s="348"/>
      <c r="N27" s="348"/>
      <c r="O27" s="348"/>
      <c r="P27" s="348"/>
      <c r="Q27" s="348"/>
      <c r="R27" s="348"/>
      <c r="S27" s="348"/>
      <c r="T27" s="348"/>
      <c r="U27" s="342"/>
      <c r="V27" s="170"/>
      <c r="W27" s="170"/>
      <c r="X27" s="342"/>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61"/>
      <c r="BI27" s="261"/>
      <c r="BJ27" s="261"/>
      <c r="BK27" s="261"/>
      <c r="BL27" s="261"/>
      <c r="BM27" s="261"/>
      <c r="BN27" s="261"/>
      <c r="BO27" s="261"/>
      <c r="BP27" s="261"/>
      <c r="BQ27" s="261"/>
      <c r="BR27" s="261"/>
      <c r="BS27" s="261"/>
      <c r="BT27" s="261"/>
      <c r="BU27" s="261"/>
      <c r="BV27" s="261"/>
      <c r="BW27" s="261"/>
      <c r="BX27" s="261"/>
      <c r="BY27" s="261"/>
      <c r="BZ27" s="261"/>
      <c r="CA27" s="261"/>
      <c r="CB27" s="261"/>
      <c r="CC27" s="261"/>
      <c r="CD27" s="261"/>
      <c r="CE27" s="261"/>
      <c r="CF27" s="261"/>
      <c r="CG27" s="261"/>
      <c r="CH27" s="261"/>
      <c r="CI27" s="261"/>
      <c r="CJ27" s="261"/>
      <c r="CK27" s="261"/>
      <c r="CL27" s="261"/>
      <c r="CM27" s="261"/>
      <c r="CN27" s="261"/>
      <c r="CO27" s="26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row>
  </sheetData>
  <sheetProtection formatCells="0" formatColumns="0" formatRows="0"/>
  <mergeCells count="30">
    <mergeCell ref="S1:X1"/>
    <mergeCell ref="A2:X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S4:X5"/>
    <mergeCell ref="J4:Q5"/>
  </mergeCells>
  <printOptions horizontalCentered="1"/>
  <pageMargins left="0.393700787401575" right="0.393700787401575" top="0.472440963655006" bottom="0.472440963655006" header="0.354330699274859" footer="0.314960634614539"/>
  <pageSetup paperSize="9" scale="82"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26"/>
  <sheetViews>
    <sheetView showGridLines="0" showZeros="0" zoomScale="110" zoomScaleNormal="110" topLeftCell="A16" workbookViewId="0">
      <selection activeCell="B11" sqref="B11"/>
    </sheetView>
  </sheetViews>
  <sheetFormatPr defaultColWidth="9.16666666666667" defaultRowHeight="10.8"/>
  <cols>
    <col min="1" max="1" width="25.3333333333333" customWidth="1"/>
    <col min="2" max="2" width="37.1666666666667" customWidth="1"/>
    <col min="3" max="3" width="10.8333333333333" customWidth="1"/>
    <col min="4" max="4" width="14.1666666666667" customWidth="1"/>
    <col min="5" max="5" width="11.3333333333333" customWidth="1"/>
    <col min="6" max="6" width="9.16666666666667" customWidth="1"/>
    <col min="7" max="7" width="11.3333333333333" customWidth="1"/>
    <col min="8" max="8" width="11.5" customWidth="1"/>
    <col min="9" max="9" width="8" customWidth="1"/>
    <col min="10" max="10" width="11.6666666666667" customWidth="1"/>
    <col min="11" max="12" width="9.16666666666667" customWidth="1"/>
    <col min="13" max="13" width="12.6666666666667" customWidth="1"/>
    <col min="14" max="14" width="12.8333333333333" customWidth="1"/>
    <col min="15" max="15" width="8.83333333333333" customWidth="1"/>
    <col min="16" max="16" width="8.16666666666667" customWidth="1"/>
    <col min="17" max="18" width="12.3333333333333" customWidth="1"/>
    <col min="19" max="19" width="12.1666666666667" customWidth="1"/>
    <col min="20" max="20" width="10.3333333333333" customWidth="1"/>
    <col min="21" max="21" width="6.66666666666667" customWidth="1"/>
    <col min="22" max="22" width="10.8333333333333" customWidth="1"/>
    <col min="23" max="241" width="6.66666666666667" customWidth="1"/>
  </cols>
  <sheetData>
    <row r="1" ht="23.1" customHeight="1" spans="1:241">
      <c r="A1" s="334"/>
      <c r="B1" s="334"/>
      <c r="C1" s="334"/>
      <c r="D1" s="334"/>
      <c r="E1" s="334"/>
      <c r="F1" s="334"/>
      <c r="G1" s="334"/>
      <c r="H1" s="334"/>
      <c r="I1" s="334"/>
      <c r="J1" s="334"/>
      <c r="K1" s="334"/>
      <c r="L1" s="334"/>
      <c r="N1" s="338"/>
      <c r="O1" s="338"/>
      <c r="P1" s="338"/>
      <c r="Q1" s="330"/>
      <c r="R1" s="330"/>
      <c r="T1" s="338"/>
      <c r="U1" s="338"/>
      <c r="V1" s="330" t="s">
        <v>222</v>
      </c>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c r="AW1" s="338"/>
      <c r="AX1" s="338"/>
      <c r="AY1" s="338"/>
      <c r="AZ1" s="338"/>
      <c r="BA1" s="338"/>
      <c r="BB1" s="338"/>
      <c r="BC1" s="338"/>
      <c r="BD1" s="338"/>
      <c r="BE1" s="338"/>
      <c r="BF1" s="338"/>
      <c r="BG1" s="338"/>
      <c r="BH1" s="338"/>
      <c r="BI1" s="338"/>
      <c r="BJ1" s="338"/>
      <c r="BK1" s="338"/>
      <c r="BL1" s="338"/>
      <c r="BM1" s="338"/>
      <c r="BN1" s="338"/>
      <c r="BO1" s="338"/>
      <c r="BP1" s="338"/>
      <c r="BQ1" s="338"/>
      <c r="BR1" s="338"/>
      <c r="BS1" s="338"/>
      <c r="BT1" s="338"/>
      <c r="BU1" s="338"/>
      <c r="BV1" s="338"/>
      <c r="BW1" s="338"/>
      <c r="BX1" s="338"/>
      <c r="BY1" s="338"/>
      <c r="BZ1" s="338"/>
      <c r="CA1" s="338"/>
      <c r="CB1" s="338"/>
      <c r="CC1" s="338"/>
      <c r="CD1" s="338"/>
      <c r="CE1" s="338"/>
      <c r="CF1" s="338"/>
      <c r="CG1" s="338"/>
      <c r="CH1" s="338"/>
      <c r="CI1" s="338"/>
      <c r="CJ1" s="338"/>
      <c r="CK1" s="338"/>
      <c r="CL1" s="338"/>
      <c r="CM1" s="338"/>
      <c r="CN1" s="338"/>
      <c r="CO1" s="338"/>
      <c r="CP1" s="338"/>
      <c r="CQ1" s="338"/>
      <c r="CR1" s="338"/>
      <c r="CS1" s="338"/>
      <c r="CT1" s="338"/>
      <c r="CU1" s="338"/>
      <c r="CV1" s="338"/>
      <c r="CW1" s="338"/>
      <c r="CX1" s="338"/>
      <c r="CY1" s="338"/>
      <c r="CZ1" s="338"/>
      <c r="DA1" s="338"/>
      <c r="DB1" s="338"/>
      <c r="DC1" s="338"/>
      <c r="DD1" s="338"/>
      <c r="DE1" s="338"/>
      <c r="DF1" s="338"/>
      <c r="DG1" s="338"/>
      <c r="DH1" s="338"/>
      <c r="DI1" s="338"/>
      <c r="DJ1" s="338"/>
      <c r="DK1" s="338"/>
      <c r="DL1" s="338"/>
      <c r="DM1" s="338"/>
      <c r="DN1" s="338"/>
      <c r="DO1" s="338"/>
      <c r="DP1" s="338"/>
      <c r="DQ1" s="338"/>
      <c r="DR1" s="338"/>
      <c r="DS1" s="338"/>
      <c r="DT1" s="338"/>
      <c r="DU1" s="338"/>
      <c r="DV1" s="338"/>
      <c r="DW1" s="338"/>
      <c r="DX1" s="338"/>
      <c r="DY1" s="338"/>
      <c r="DZ1" s="338"/>
      <c r="EA1" s="338"/>
      <c r="EB1" s="338"/>
      <c r="EC1" s="338"/>
      <c r="ED1" s="338"/>
      <c r="EE1" s="338"/>
      <c r="EF1" s="338"/>
      <c r="EG1" s="338"/>
      <c r="EH1" s="338"/>
      <c r="EI1" s="338"/>
      <c r="EJ1" s="338"/>
      <c r="EK1" s="338"/>
      <c r="EL1" s="338"/>
      <c r="EM1" s="338"/>
      <c r="EN1" s="338"/>
      <c r="EO1" s="338"/>
      <c r="EP1" s="338"/>
      <c r="EQ1" s="338"/>
      <c r="ER1" s="338"/>
      <c r="ES1" s="338"/>
      <c r="ET1" s="338"/>
      <c r="EU1" s="338"/>
      <c r="EV1" s="338"/>
      <c r="EW1" s="338"/>
      <c r="EX1" s="338"/>
      <c r="EY1" s="338"/>
      <c r="EZ1" s="338"/>
      <c r="FA1" s="338"/>
      <c r="FB1" s="338"/>
      <c r="FC1" s="338"/>
      <c r="FD1" s="338"/>
      <c r="FE1" s="338"/>
      <c r="FF1" s="338"/>
      <c r="FG1" s="338"/>
      <c r="FH1" s="338"/>
      <c r="FI1" s="338"/>
      <c r="FJ1" s="338"/>
      <c r="FK1" s="338"/>
      <c r="FL1" s="338"/>
      <c r="FM1" s="338"/>
      <c r="FN1" s="338"/>
      <c r="FO1" s="338"/>
      <c r="FP1" s="338"/>
      <c r="FQ1" s="338"/>
      <c r="FR1" s="338"/>
      <c r="FS1" s="338"/>
      <c r="FT1" s="338"/>
      <c r="FU1" s="338"/>
      <c r="FV1" s="338"/>
      <c r="FW1" s="338"/>
      <c r="FX1" s="338"/>
      <c r="FY1" s="338"/>
      <c r="FZ1" s="338"/>
      <c r="GA1" s="338"/>
      <c r="GB1" s="338"/>
      <c r="GC1" s="338"/>
      <c r="GD1" s="338"/>
      <c r="GE1" s="338"/>
      <c r="GF1" s="338"/>
      <c r="GG1" s="338"/>
      <c r="GH1" s="338"/>
      <c r="GI1" s="338"/>
      <c r="GJ1" s="338"/>
      <c r="GK1" s="338"/>
      <c r="GL1" s="338"/>
      <c r="GM1" s="338"/>
      <c r="GN1" s="338"/>
      <c r="GO1" s="338"/>
      <c r="GP1" s="338"/>
      <c r="GQ1" s="338"/>
      <c r="GR1" s="338"/>
      <c r="GS1" s="338"/>
      <c r="GT1" s="338"/>
      <c r="GU1" s="338"/>
      <c r="GV1" s="338"/>
      <c r="GW1" s="338"/>
      <c r="GX1" s="338"/>
      <c r="GY1" s="338"/>
      <c r="GZ1" s="338"/>
      <c r="HA1" s="338"/>
      <c r="HB1" s="338"/>
      <c r="HC1" s="338"/>
      <c r="HD1" s="338"/>
      <c r="HE1" s="338"/>
      <c r="HF1" s="338"/>
      <c r="HG1" s="338"/>
      <c r="HH1" s="338"/>
      <c r="HI1" s="338"/>
      <c r="HJ1" s="338"/>
      <c r="HK1" s="338"/>
      <c r="HL1" s="338"/>
      <c r="HM1" s="338"/>
      <c r="HN1" s="338"/>
      <c r="HO1" s="338"/>
      <c r="HP1" s="338"/>
      <c r="HQ1" s="338"/>
      <c r="HR1" s="338"/>
      <c r="HS1" s="338"/>
      <c r="HT1" s="338"/>
      <c r="HU1" s="338"/>
      <c r="HV1" s="338"/>
      <c r="HW1" s="338"/>
      <c r="HX1" s="338"/>
      <c r="HY1" s="338"/>
      <c r="HZ1" s="338"/>
      <c r="IA1" s="338"/>
      <c r="IB1" s="338"/>
      <c r="IC1" s="338"/>
      <c r="ID1" s="338"/>
      <c r="IE1" s="338"/>
      <c r="IF1" s="338"/>
      <c r="IG1" s="338"/>
    </row>
    <row r="2" ht="23.1" customHeight="1" spans="1:241">
      <c r="A2" s="285" t="s">
        <v>223</v>
      </c>
      <c r="B2" s="285"/>
      <c r="C2" s="285"/>
      <c r="D2" s="285"/>
      <c r="E2" s="285"/>
      <c r="F2" s="285"/>
      <c r="G2" s="285"/>
      <c r="H2" s="285"/>
      <c r="I2" s="285"/>
      <c r="J2" s="285"/>
      <c r="K2" s="285"/>
      <c r="L2" s="285"/>
      <c r="M2" s="285"/>
      <c r="N2" s="285"/>
      <c r="O2" s="285"/>
      <c r="P2" s="285"/>
      <c r="Q2" s="285"/>
      <c r="R2" s="285"/>
      <c r="S2" s="285"/>
      <c r="T2" s="285"/>
      <c r="U2" s="285"/>
      <c r="V2" s="285"/>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c r="BQ2" s="338"/>
      <c r="BR2" s="338"/>
      <c r="BS2" s="338"/>
      <c r="BT2" s="338"/>
      <c r="BU2" s="338"/>
      <c r="BV2" s="338"/>
      <c r="BW2" s="338"/>
      <c r="BX2" s="338"/>
      <c r="BY2" s="338"/>
      <c r="BZ2" s="338"/>
      <c r="CA2" s="338"/>
      <c r="CB2" s="338"/>
      <c r="CC2" s="338"/>
      <c r="CD2" s="338"/>
      <c r="CE2" s="338"/>
      <c r="CF2" s="338"/>
      <c r="CG2" s="338"/>
      <c r="CH2" s="338"/>
      <c r="CI2" s="338"/>
      <c r="CJ2" s="338"/>
      <c r="CK2" s="338"/>
      <c r="CL2" s="338"/>
      <c r="CM2" s="338"/>
      <c r="CN2" s="338"/>
      <c r="CO2" s="338"/>
      <c r="CP2" s="338"/>
      <c r="CQ2" s="338"/>
      <c r="CR2" s="338"/>
      <c r="CS2" s="338"/>
      <c r="CT2" s="338"/>
      <c r="CU2" s="338"/>
      <c r="CV2" s="338"/>
      <c r="CW2" s="338"/>
      <c r="CX2" s="338"/>
      <c r="CY2" s="338"/>
      <c r="CZ2" s="338"/>
      <c r="DA2" s="338"/>
      <c r="DB2" s="338"/>
      <c r="DC2" s="338"/>
      <c r="DD2" s="338"/>
      <c r="DE2" s="338"/>
      <c r="DF2" s="338"/>
      <c r="DG2" s="338"/>
      <c r="DH2" s="338"/>
      <c r="DI2" s="338"/>
      <c r="DJ2" s="338"/>
      <c r="DK2" s="338"/>
      <c r="DL2" s="338"/>
      <c r="DM2" s="338"/>
      <c r="DN2" s="338"/>
      <c r="DO2" s="338"/>
      <c r="DP2" s="338"/>
      <c r="DQ2" s="338"/>
      <c r="DR2" s="338"/>
      <c r="DS2" s="338"/>
      <c r="DT2" s="338"/>
      <c r="DU2" s="338"/>
      <c r="DV2" s="338"/>
      <c r="DW2" s="338"/>
      <c r="DX2" s="338"/>
      <c r="DY2" s="338"/>
      <c r="DZ2" s="338"/>
      <c r="EA2" s="338"/>
      <c r="EB2" s="338"/>
      <c r="EC2" s="338"/>
      <c r="ED2" s="338"/>
      <c r="EE2" s="338"/>
      <c r="EF2" s="338"/>
      <c r="EG2" s="338"/>
      <c r="EH2" s="338"/>
      <c r="EI2" s="338"/>
      <c r="EJ2" s="338"/>
      <c r="EK2" s="338"/>
      <c r="EL2" s="338"/>
      <c r="EM2" s="338"/>
      <c r="EN2" s="338"/>
      <c r="EO2" s="338"/>
      <c r="EP2" s="338"/>
      <c r="EQ2" s="338"/>
      <c r="ER2" s="338"/>
      <c r="ES2" s="338"/>
      <c r="ET2" s="338"/>
      <c r="EU2" s="338"/>
      <c r="EV2" s="338"/>
      <c r="EW2" s="338"/>
      <c r="EX2" s="338"/>
      <c r="EY2" s="338"/>
      <c r="EZ2" s="338"/>
      <c r="FA2" s="338"/>
      <c r="FB2" s="338"/>
      <c r="FC2" s="338"/>
      <c r="FD2" s="338"/>
      <c r="FE2" s="338"/>
      <c r="FF2" s="338"/>
      <c r="FG2" s="338"/>
      <c r="FH2" s="338"/>
      <c r="FI2" s="338"/>
      <c r="FJ2" s="338"/>
      <c r="FK2" s="338"/>
      <c r="FL2" s="338"/>
      <c r="FM2" s="338"/>
      <c r="FN2" s="338"/>
      <c r="FO2" s="338"/>
      <c r="FP2" s="338"/>
      <c r="FQ2" s="338"/>
      <c r="FR2" s="338"/>
      <c r="FS2" s="338"/>
      <c r="FT2" s="338"/>
      <c r="FU2" s="338"/>
      <c r="FV2" s="338"/>
      <c r="FW2" s="338"/>
      <c r="FX2" s="338"/>
      <c r="FY2" s="338"/>
      <c r="FZ2" s="338"/>
      <c r="GA2" s="338"/>
      <c r="GB2" s="338"/>
      <c r="GC2" s="338"/>
      <c r="GD2" s="338"/>
      <c r="GE2" s="338"/>
      <c r="GF2" s="338"/>
      <c r="GG2" s="338"/>
      <c r="GH2" s="338"/>
      <c r="GI2" s="338"/>
      <c r="GJ2" s="338"/>
      <c r="GK2" s="338"/>
      <c r="GL2" s="338"/>
      <c r="GM2" s="338"/>
      <c r="GN2" s="338"/>
      <c r="GO2" s="338"/>
      <c r="GP2" s="338"/>
      <c r="GQ2" s="338"/>
      <c r="GR2" s="338"/>
      <c r="GS2" s="338"/>
      <c r="GT2" s="338"/>
      <c r="GU2" s="338"/>
      <c r="GV2" s="338"/>
      <c r="GW2" s="338"/>
      <c r="GX2" s="338"/>
      <c r="GY2" s="338"/>
      <c r="GZ2" s="338"/>
      <c r="HA2" s="338"/>
      <c r="HB2" s="338"/>
      <c r="HC2" s="338"/>
      <c r="HD2" s="338"/>
      <c r="HE2" s="338"/>
      <c r="HF2" s="338"/>
      <c r="HG2" s="338"/>
      <c r="HH2" s="338"/>
      <c r="HI2" s="338"/>
      <c r="HJ2" s="338"/>
      <c r="HK2" s="338"/>
      <c r="HL2" s="338"/>
      <c r="HM2" s="338"/>
      <c r="HN2" s="338"/>
      <c r="HO2" s="338"/>
      <c r="HP2" s="338"/>
      <c r="HQ2" s="338"/>
      <c r="HR2" s="338"/>
      <c r="HS2" s="338"/>
      <c r="HT2" s="338"/>
      <c r="HU2" s="338"/>
      <c r="HV2" s="338"/>
      <c r="HW2" s="338"/>
      <c r="HX2" s="338"/>
      <c r="HY2" s="338"/>
      <c r="HZ2" s="338"/>
      <c r="IA2" s="338"/>
      <c r="IB2" s="338"/>
      <c r="IC2" s="338"/>
      <c r="ID2" s="338"/>
      <c r="IE2" s="338"/>
      <c r="IF2" s="338"/>
      <c r="IG2" s="338"/>
    </row>
    <row r="3" ht="23.1" customHeight="1" spans="1:241">
      <c r="A3" s="267"/>
      <c r="B3" s="267"/>
      <c r="C3" s="335"/>
      <c r="D3" s="335"/>
      <c r="E3" s="335"/>
      <c r="F3" s="335"/>
      <c r="G3" s="335"/>
      <c r="H3" s="335"/>
      <c r="I3" s="335"/>
      <c r="J3" s="335"/>
      <c r="N3" s="338"/>
      <c r="O3" s="338"/>
      <c r="P3" s="338"/>
      <c r="Q3" s="345" t="s">
        <v>90</v>
      </c>
      <c r="R3" s="345"/>
      <c r="S3" s="345"/>
      <c r="T3" s="282"/>
      <c r="U3" s="282"/>
      <c r="V3" s="282"/>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c r="BD3" s="338"/>
      <c r="BE3" s="338"/>
      <c r="BF3" s="338"/>
      <c r="BG3" s="338"/>
      <c r="BH3" s="338"/>
      <c r="BI3" s="338"/>
      <c r="BJ3" s="338"/>
      <c r="BK3" s="338"/>
      <c r="BL3" s="338"/>
      <c r="BM3" s="338"/>
      <c r="BN3" s="338"/>
      <c r="BO3" s="338"/>
      <c r="BP3" s="338"/>
      <c r="BQ3" s="338"/>
      <c r="BR3" s="338"/>
      <c r="BS3" s="338"/>
      <c r="BT3" s="338"/>
      <c r="BU3" s="338"/>
      <c r="BV3" s="338"/>
      <c r="BW3" s="338"/>
      <c r="BX3" s="338"/>
      <c r="BY3" s="338"/>
      <c r="BZ3" s="338"/>
      <c r="CA3" s="338"/>
      <c r="CB3" s="338"/>
      <c r="CC3" s="338"/>
      <c r="CD3" s="338"/>
      <c r="CE3" s="338"/>
      <c r="CF3" s="338"/>
      <c r="CG3" s="338"/>
      <c r="CH3" s="338"/>
      <c r="CI3" s="338"/>
      <c r="CJ3" s="338"/>
      <c r="CK3" s="338"/>
      <c r="CL3" s="338"/>
      <c r="CM3" s="338"/>
      <c r="CN3" s="338"/>
      <c r="CO3" s="338"/>
      <c r="CP3" s="338"/>
      <c r="CQ3" s="338"/>
      <c r="CR3" s="338"/>
      <c r="CS3" s="338"/>
      <c r="CT3" s="338"/>
      <c r="CU3" s="338"/>
      <c r="CV3" s="338"/>
      <c r="CW3" s="338"/>
      <c r="CX3" s="338"/>
      <c r="CY3" s="338"/>
      <c r="CZ3" s="338"/>
      <c r="DA3" s="338"/>
      <c r="DB3" s="338"/>
      <c r="DC3" s="338"/>
      <c r="DD3" s="338"/>
      <c r="DE3" s="338"/>
      <c r="DF3" s="338"/>
      <c r="DG3" s="338"/>
      <c r="DH3" s="338"/>
      <c r="DI3" s="338"/>
      <c r="DJ3" s="338"/>
      <c r="DK3" s="338"/>
      <c r="DL3" s="338"/>
      <c r="DM3" s="338"/>
      <c r="DN3" s="338"/>
      <c r="DO3" s="338"/>
      <c r="DP3" s="338"/>
      <c r="DQ3" s="338"/>
      <c r="DR3" s="338"/>
      <c r="DS3" s="338"/>
      <c r="DT3" s="338"/>
      <c r="DU3" s="338"/>
      <c r="DV3" s="338"/>
      <c r="DW3" s="338"/>
      <c r="DX3" s="338"/>
      <c r="DY3" s="338"/>
      <c r="DZ3" s="338"/>
      <c r="EA3" s="338"/>
      <c r="EB3" s="338"/>
      <c r="EC3" s="338"/>
      <c r="ED3" s="338"/>
      <c r="EE3" s="338"/>
      <c r="EF3" s="338"/>
      <c r="EG3" s="338"/>
      <c r="EH3" s="338"/>
      <c r="EI3" s="338"/>
      <c r="EJ3" s="338"/>
      <c r="EK3" s="338"/>
      <c r="EL3" s="338"/>
      <c r="EM3" s="338"/>
      <c r="EN3" s="338"/>
      <c r="EO3" s="338"/>
      <c r="EP3" s="338"/>
      <c r="EQ3" s="338"/>
      <c r="ER3" s="338"/>
      <c r="ES3" s="338"/>
      <c r="ET3" s="338"/>
      <c r="EU3" s="338"/>
      <c r="EV3" s="338"/>
      <c r="EW3" s="338"/>
      <c r="EX3" s="338"/>
      <c r="EY3" s="338"/>
      <c r="EZ3" s="338"/>
      <c r="FA3" s="338"/>
      <c r="FB3" s="338"/>
      <c r="FC3" s="338"/>
      <c r="FD3" s="338"/>
      <c r="FE3" s="338"/>
      <c r="FF3" s="338"/>
      <c r="FG3" s="338"/>
      <c r="FH3" s="338"/>
      <c r="FI3" s="338"/>
      <c r="FJ3" s="338"/>
      <c r="FK3" s="338"/>
      <c r="FL3" s="338"/>
      <c r="FM3" s="338"/>
      <c r="FN3" s="338"/>
      <c r="FO3" s="338"/>
      <c r="FP3" s="338"/>
      <c r="FQ3" s="338"/>
      <c r="FR3" s="338"/>
      <c r="FS3" s="338"/>
      <c r="FT3" s="338"/>
      <c r="FU3" s="338"/>
      <c r="FV3" s="338"/>
      <c r="FW3" s="338"/>
      <c r="FX3" s="338"/>
      <c r="FY3" s="338"/>
      <c r="FZ3" s="338"/>
      <c r="GA3" s="338"/>
      <c r="GB3" s="338"/>
      <c r="GC3" s="338"/>
      <c r="GD3" s="338"/>
      <c r="GE3" s="338"/>
      <c r="GF3" s="338"/>
      <c r="GG3" s="338"/>
      <c r="GH3" s="338"/>
      <c r="GI3" s="338"/>
      <c r="GJ3" s="338"/>
      <c r="GK3" s="338"/>
      <c r="GL3" s="338"/>
      <c r="GM3" s="338"/>
      <c r="GN3" s="338"/>
      <c r="GO3" s="338"/>
      <c r="GP3" s="338"/>
      <c r="GQ3" s="338"/>
      <c r="GR3" s="338"/>
      <c r="GS3" s="338"/>
      <c r="GT3" s="338"/>
      <c r="GU3" s="338"/>
      <c r="GV3" s="338"/>
      <c r="GW3" s="338"/>
      <c r="GX3" s="338"/>
      <c r="GY3" s="338"/>
      <c r="GZ3" s="338"/>
      <c r="HA3" s="338"/>
      <c r="HB3" s="338"/>
      <c r="HC3" s="338"/>
      <c r="HD3" s="338"/>
      <c r="HE3" s="338"/>
      <c r="HF3" s="338"/>
      <c r="HG3" s="338"/>
      <c r="HH3" s="338"/>
      <c r="HI3" s="338"/>
      <c r="HJ3" s="338"/>
      <c r="HK3" s="338"/>
      <c r="HL3" s="338"/>
      <c r="HM3" s="338"/>
      <c r="HN3" s="338"/>
      <c r="HO3" s="338"/>
      <c r="HP3" s="338"/>
      <c r="HQ3" s="338"/>
      <c r="HR3" s="338"/>
      <c r="HS3" s="338"/>
      <c r="HT3" s="338"/>
      <c r="HU3" s="338"/>
      <c r="HV3" s="338"/>
      <c r="HW3" s="338"/>
      <c r="HX3" s="338"/>
      <c r="HY3" s="338"/>
      <c r="HZ3" s="338"/>
      <c r="IA3" s="338"/>
      <c r="IB3" s="338"/>
      <c r="IC3" s="338"/>
      <c r="ID3" s="338"/>
      <c r="IE3" s="338"/>
      <c r="IF3" s="338"/>
      <c r="IG3" s="338"/>
    </row>
    <row r="4" ht="23.1" customHeight="1" spans="1:241">
      <c r="A4" s="287" t="s">
        <v>158</v>
      </c>
      <c r="B4" s="232" t="s">
        <v>159</v>
      </c>
      <c r="C4" s="268" t="s">
        <v>120</v>
      </c>
      <c r="D4" s="268" t="s">
        <v>224</v>
      </c>
      <c r="E4" s="268" t="s">
        <v>225</v>
      </c>
      <c r="F4" s="268" t="s">
        <v>226</v>
      </c>
      <c r="G4" s="268" t="s">
        <v>227</v>
      </c>
      <c r="H4" s="268" t="s">
        <v>228</v>
      </c>
      <c r="I4" s="268" t="s">
        <v>229</v>
      </c>
      <c r="J4" s="268" t="s">
        <v>230</v>
      </c>
      <c r="K4" s="268" t="s">
        <v>231</v>
      </c>
      <c r="L4" s="268" t="s">
        <v>232</v>
      </c>
      <c r="M4" s="268" t="s">
        <v>233</v>
      </c>
      <c r="N4" s="268" t="s">
        <v>234</v>
      </c>
      <c r="O4" s="268" t="s">
        <v>235</v>
      </c>
      <c r="P4" s="268" t="s">
        <v>236</v>
      </c>
      <c r="Q4" s="268" t="s">
        <v>237</v>
      </c>
      <c r="R4" s="268" t="s">
        <v>238</v>
      </c>
      <c r="S4" s="268" t="s">
        <v>239</v>
      </c>
      <c r="T4" s="268" t="s">
        <v>240</v>
      </c>
      <c r="U4" s="268" t="s">
        <v>241</v>
      </c>
      <c r="V4" s="268" t="s">
        <v>242</v>
      </c>
      <c r="W4" s="337"/>
      <c r="X4" s="337"/>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c r="CA4" s="338"/>
      <c r="CB4" s="338"/>
      <c r="CC4" s="338"/>
      <c r="CD4" s="338"/>
      <c r="CE4" s="338"/>
      <c r="CF4" s="338"/>
      <c r="CG4" s="338"/>
      <c r="CH4" s="338"/>
      <c r="CI4" s="338"/>
      <c r="CJ4" s="338"/>
      <c r="CK4" s="338"/>
      <c r="CL4" s="338"/>
      <c r="CM4" s="338"/>
      <c r="CN4" s="338"/>
      <c r="CO4" s="338"/>
      <c r="CP4" s="338"/>
      <c r="CQ4" s="338"/>
      <c r="CR4" s="338"/>
      <c r="CS4" s="338"/>
      <c r="CT4" s="338"/>
      <c r="CU4" s="338"/>
      <c r="CV4" s="338"/>
      <c r="CW4" s="338"/>
      <c r="CX4" s="338"/>
      <c r="CY4" s="338"/>
      <c r="CZ4" s="338"/>
      <c r="DA4" s="338"/>
      <c r="DB4" s="338"/>
      <c r="DC4" s="338"/>
      <c r="DD4" s="338"/>
      <c r="DE4" s="338"/>
      <c r="DF4" s="338"/>
      <c r="DG4" s="338"/>
      <c r="DH4" s="338"/>
      <c r="DI4" s="338"/>
      <c r="DJ4" s="338"/>
      <c r="DK4" s="338"/>
      <c r="DL4" s="338"/>
      <c r="DM4" s="338"/>
      <c r="DN4" s="338"/>
      <c r="DO4" s="338"/>
      <c r="DP4" s="338"/>
      <c r="DQ4" s="338"/>
      <c r="DR4" s="338"/>
      <c r="DS4" s="338"/>
      <c r="DT4" s="338"/>
      <c r="DU4" s="338"/>
      <c r="DV4" s="338"/>
      <c r="DW4" s="338"/>
      <c r="DX4" s="338"/>
      <c r="DY4" s="338"/>
      <c r="DZ4" s="338"/>
      <c r="EA4" s="338"/>
      <c r="EB4" s="338"/>
      <c r="EC4" s="338"/>
      <c r="ED4" s="338"/>
      <c r="EE4" s="338"/>
      <c r="EF4" s="338"/>
      <c r="EG4" s="338"/>
      <c r="EH4" s="338"/>
      <c r="EI4" s="338"/>
      <c r="EJ4" s="338"/>
      <c r="EK4" s="338"/>
      <c r="EL4" s="338"/>
      <c r="EM4" s="338"/>
      <c r="EN4" s="338"/>
      <c r="EO4" s="338"/>
      <c r="EP4" s="338"/>
      <c r="EQ4" s="338"/>
      <c r="ER4" s="338"/>
      <c r="ES4" s="338"/>
      <c r="ET4" s="338"/>
      <c r="EU4" s="338"/>
      <c r="EV4" s="338"/>
      <c r="EW4" s="338"/>
      <c r="EX4" s="338"/>
      <c r="EY4" s="338"/>
      <c r="EZ4" s="338"/>
      <c r="FA4" s="338"/>
      <c r="FB4" s="338"/>
      <c r="FC4" s="338"/>
      <c r="FD4" s="338"/>
      <c r="FE4" s="338"/>
      <c r="FF4" s="338"/>
      <c r="FG4" s="338"/>
      <c r="FH4" s="338"/>
      <c r="FI4" s="338"/>
      <c r="FJ4" s="338"/>
      <c r="FK4" s="338"/>
      <c r="FL4" s="338"/>
      <c r="FM4" s="338"/>
      <c r="FN4" s="338"/>
      <c r="FO4" s="338"/>
      <c r="FP4" s="338"/>
      <c r="FQ4" s="338"/>
      <c r="FR4" s="338"/>
      <c r="FS4" s="338"/>
      <c r="FT4" s="338"/>
      <c r="FU4" s="338"/>
      <c r="FV4" s="338"/>
      <c r="FW4" s="338"/>
      <c r="FX4" s="338"/>
      <c r="FY4" s="338"/>
      <c r="FZ4" s="338"/>
      <c r="GA4" s="338"/>
      <c r="GB4" s="338"/>
      <c r="GC4" s="338"/>
      <c r="GD4" s="338"/>
      <c r="GE4" s="338"/>
      <c r="GF4" s="338"/>
      <c r="GG4" s="338"/>
      <c r="GH4" s="338"/>
      <c r="GI4" s="338"/>
      <c r="GJ4" s="338"/>
      <c r="GK4" s="338"/>
      <c r="GL4" s="338"/>
      <c r="GM4" s="338"/>
      <c r="GN4" s="338"/>
      <c r="GO4" s="338"/>
      <c r="GP4" s="338"/>
      <c r="GQ4" s="338"/>
      <c r="GR4" s="338"/>
      <c r="GS4" s="338"/>
      <c r="GT4" s="338"/>
      <c r="GU4" s="338"/>
      <c r="GV4" s="338"/>
      <c r="GW4" s="338"/>
      <c r="GX4" s="338"/>
      <c r="GY4" s="338"/>
      <c r="GZ4" s="338"/>
      <c r="HA4" s="338"/>
      <c r="HB4" s="338"/>
      <c r="HC4" s="338"/>
      <c r="HD4" s="338"/>
      <c r="HE4" s="338"/>
      <c r="HF4" s="338"/>
      <c r="HG4" s="338"/>
      <c r="HH4" s="338"/>
      <c r="HI4" s="338"/>
      <c r="HJ4" s="338"/>
      <c r="HK4" s="338"/>
      <c r="HL4" s="338"/>
      <c r="HM4" s="338"/>
      <c r="HN4" s="338"/>
      <c r="HO4" s="338"/>
      <c r="HP4" s="338"/>
      <c r="HQ4" s="338"/>
      <c r="HR4" s="338"/>
      <c r="HS4" s="338"/>
      <c r="HT4" s="338"/>
      <c r="HU4" s="338"/>
      <c r="HV4" s="338"/>
      <c r="HW4" s="338"/>
      <c r="HX4" s="338"/>
      <c r="HY4" s="338"/>
      <c r="HZ4" s="338"/>
      <c r="IA4" s="338"/>
      <c r="IB4" s="338"/>
      <c r="IC4" s="338"/>
      <c r="ID4" s="338"/>
      <c r="IE4" s="338"/>
      <c r="IF4" s="338"/>
      <c r="IG4" s="338"/>
    </row>
    <row r="5" ht="19.5" customHeight="1" spans="1:241">
      <c r="A5" s="287"/>
      <c r="B5" s="232"/>
      <c r="C5" s="268"/>
      <c r="D5" s="268"/>
      <c r="E5" s="268"/>
      <c r="F5" s="268"/>
      <c r="G5" s="268"/>
      <c r="H5" s="268"/>
      <c r="I5" s="268"/>
      <c r="J5" s="268"/>
      <c r="K5" s="268"/>
      <c r="L5" s="268"/>
      <c r="M5" s="268"/>
      <c r="N5" s="268"/>
      <c r="O5" s="268"/>
      <c r="P5" s="268"/>
      <c r="Q5" s="268"/>
      <c r="R5" s="268"/>
      <c r="S5" s="268"/>
      <c r="T5" s="268"/>
      <c r="U5" s="268"/>
      <c r="V5" s="268"/>
      <c r="W5" s="337"/>
      <c r="X5" s="337"/>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8"/>
      <c r="BS5" s="338"/>
      <c r="BT5" s="338"/>
      <c r="BU5" s="338"/>
      <c r="BV5" s="338"/>
      <c r="BW5" s="338"/>
      <c r="BX5" s="338"/>
      <c r="BY5" s="338"/>
      <c r="BZ5" s="338"/>
      <c r="CA5" s="338"/>
      <c r="CB5" s="338"/>
      <c r="CC5" s="338"/>
      <c r="CD5" s="338"/>
      <c r="CE5" s="338"/>
      <c r="CF5" s="338"/>
      <c r="CG5" s="338"/>
      <c r="CH5" s="338"/>
      <c r="CI5" s="338"/>
      <c r="CJ5" s="338"/>
      <c r="CK5" s="338"/>
      <c r="CL5" s="338"/>
      <c r="CM5" s="338"/>
      <c r="CN5" s="338"/>
      <c r="CO5" s="338"/>
      <c r="CP5" s="338"/>
      <c r="CQ5" s="338"/>
      <c r="CR5" s="338"/>
      <c r="CS5" s="338"/>
      <c r="CT5" s="338"/>
      <c r="CU5" s="338"/>
      <c r="CV5" s="338"/>
      <c r="CW5" s="338"/>
      <c r="CX5" s="338"/>
      <c r="CY5" s="338"/>
      <c r="CZ5" s="338"/>
      <c r="DA5" s="338"/>
      <c r="DB5" s="338"/>
      <c r="DC5" s="338"/>
      <c r="DD5" s="338"/>
      <c r="DE5" s="338"/>
      <c r="DF5" s="338"/>
      <c r="DG5" s="338"/>
      <c r="DH5" s="338"/>
      <c r="DI5" s="338"/>
      <c r="DJ5" s="338"/>
      <c r="DK5" s="338"/>
      <c r="DL5" s="338"/>
      <c r="DM5" s="338"/>
      <c r="DN5" s="338"/>
      <c r="DO5" s="338"/>
      <c r="DP5" s="338"/>
      <c r="DQ5" s="338"/>
      <c r="DR5" s="338"/>
      <c r="DS5" s="338"/>
      <c r="DT5" s="338"/>
      <c r="DU5" s="338"/>
      <c r="DV5" s="338"/>
      <c r="DW5" s="338"/>
      <c r="DX5" s="338"/>
      <c r="DY5" s="338"/>
      <c r="DZ5" s="338"/>
      <c r="EA5" s="338"/>
      <c r="EB5" s="338"/>
      <c r="EC5" s="338"/>
      <c r="ED5" s="338"/>
      <c r="EE5" s="338"/>
      <c r="EF5" s="338"/>
      <c r="EG5" s="338"/>
      <c r="EH5" s="338"/>
      <c r="EI5" s="338"/>
      <c r="EJ5" s="338"/>
      <c r="EK5" s="338"/>
      <c r="EL5" s="338"/>
      <c r="EM5" s="338"/>
      <c r="EN5" s="338"/>
      <c r="EO5" s="338"/>
      <c r="EP5" s="338"/>
      <c r="EQ5" s="338"/>
      <c r="ER5" s="338"/>
      <c r="ES5" s="338"/>
      <c r="ET5" s="338"/>
      <c r="EU5" s="338"/>
      <c r="EV5" s="338"/>
      <c r="EW5" s="338"/>
      <c r="EX5" s="338"/>
      <c r="EY5" s="338"/>
      <c r="EZ5" s="338"/>
      <c r="FA5" s="338"/>
      <c r="FB5" s="338"/>
      <c r="FC5" s="338"/>
      <c r="FD5" s="338"/>
      <c r="FE5" s="338"/>
      <c r="FF5" s="338"/>
      <c r="FG5" s="338"/>
      <c r="FH5" s="338"/>
      <c r="FI5" s="338"/>
      <c r="FJ5" s="338"/>
      <c r="FK5" s="338"/>
      <c r="FL5" s="338"/>
      <c r="FM5" s="338"/>
      <c r="FN5" s="338"/>
      <c r="FO5" s="338"/>
      <c r="FP5" s="338"/>
      <c r="FQ5" s="338"/>
      <c r="FR5" s="338"/>
      <c r="FS5" s="338"/>
      <c r="FT5" s="338"/>
      <c r="FU5" s="338"/>
      <c r="FV5" s="338"/>
      <c r="FW5" s="338"/>
      <c r="FX5" s="338"/>
      <c r="FY5" s="338"/>
      <c r="FZ5" s="338"/>
      <c r="GA5" s="338"/>
      <c r="GB5" s="338"/>
      <c r="GC5" s="338"/>
      <c r="GD5" s="338"/>
      <c r="GE5" s="338"/>
      <c r="GF5" s="338"/>
      <c r="GG5" s="338"/>
      <c r="GH5" s="338"/>
      <c r="GI5" s="338"/>
      <c r="GJ5" s="338"/>
      <c r="GK5" s="338"/>
      <c r="GL5" s="338"/>
      <c r="GM5" s="338"/>
      <c r="GN5" s="338"/>
      <c r="GO5" s="338"/>
      <c r="GP5" s="338"/>
      <c r="GQ5" s="338"/>
      <c r="GR5" s="338"/>
      <c r="GS5" s="338"/>
      <c r="GT5" s="338"/>
      <c r="GU5" s="338"/>
      <c r="GV5" s="338"/>
      <c r="GW5" s="338"/>
      <c r="GX5" s="338"/>
      <c r="GY5" s="338"/>
      <c r="GZ5" s="338"/>
      <c r="HA5" s="338"/>
      <c r="HB5" s="338"/>
      <c r="HC5" s="338"/>
      <c r="HD5" s="338"/>
      <c r="HE5" s="338"/>
      <c r="HF5" s="338"/>
      <c r="HG5" s="338"/>
      <c r="HH5" s="338"/>
      <c r="HI5" s="338"/>
      <c r="HJ5" s="338"/>
      <c r="HK5" s="338"/>
      <c r="HL5" s="338"/>
      <c r="HM5" s="338"/>
      <c r="HN5" s="338"/>
      <c r="HO5" s="338"/>
      <c r="HP5" s="338"/>
      <c r="HQ5" s="338"/>
      <c r="HR5" s="338"/>
      <c r="HS5" s="338"/>
      <c r="HT5" s="338"/>
      <c r="HU5" s="338"/>
      <c r="HV5" s="338"/>
      <c r="HW5" s="338"/>
      <c r="HX5" s="338"/>
      <c r="HY5" s="338"/>
      <c r="HZ5" s="338"/>
      <c r="IA5" s="338"/>
      <c r="IB5" s="338"/>
      <c r="IC5" s="338"/>
      <c r="ID5" s="338"/>
      <c r="IE5" s="338"/>
      <c r="IF5" s="338"/>
      <c r="IG5" s="338"/>
    </row>
    <row r="6" ht="39.75" customHeight="1" spans="1:241">
      <c r="A6" s="287"/>
      <c r="B6" s="232"/>
      <c r="C6" s="268"/>
      <c r="D6" s="268"/>
      <c r="E6" s="268"/>
      <c r="F6" s="268"/>
      <c r="G6" s="268"/>
      <c r="H6" s="268"/>
      <c r="I6" s="268"/>
      <c r="J6" s="268"/>
      <c r="K6" s="268"/>
      <c r="L6" s="268"/>
      <c r="M6" s="268"/>
      <c r="N6" s="268"/>
      <c r="O6" s="268"/>
      <c r="P6" s="268"/>
      <c r="Q6" s="268"/>
      <c r="R6" s="268"/>
      <c r="S6" s="268"/>
      <c r="T6" s="268"/>
      <c r="U6" s="268"/>
      <c r="V6" s="268"/>
      <c r="W6" s="337"/>
      <c r="X6" s="337"/>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c r="BP6" s="338"/>
      <c r="BQ6" s="338"/>
      <c r="BR6" s="338"/>
      <c r="BS6" s="338"/>
      <c r="BT6" s="338"/>
      <c r="BU6" s="338"/>
      <c r="BV6" s="338"/>
      <c r="BW6" s="338"/>
      <c r="BX6" s="338"/>
      <c r="BY6" s="338"/>
      <c r="BZ6" s="338"/>
      <c r="CA6" s="338"/>
      <c r="CB6" s="338"/>
      <c r="CC6" s="338"/>
      <c r="CD6" s="338"/>
      <c r="CE6" s="338"/>
      <c r="CF6" s="338"/>
      <c r="CG6" s="338"/>
      <c r="CH6" s="338"/>
      <c r="CI6" s="338"/>
      <c r="CJ6" s="338"/>
      <c r="CK6" s="338"/>
      <c r="CL6" s="338"/>
      <c r="CM6" s="338"/>
      <c r="CN6" s="338"/>
      <c r="CO6" s="338"/>
      <c r="CP6" s="338"/>
      <c r="CQ6" s="338"/>
      <c r="CR6" s="338"/>
      <c r="CS6" s="338"/>
      <c r="CT6" s="338"/>
      <c r="CU6" s="338"/>
      <c r="CV6" s="338"/>
      <c r="CW6" s="338"/>
      <c r="CX6" s="338"/>
      <c r="CY6" s="338"/>
      <c r="CZ6" s="338"/>
      <c r="DA6" s="338"/>
      <c r="DB6" s="338"/>
      <c r="DC6" s="338"/>
      <c r="DD6" s="338"/>
      <c r="DE6" s="338"/>
      <c r="DF6" s="338"/>
      <c r="DG6" s="338"/>
      <c r="DH6" s="338"/>
      <c r="DI6" s="338"/>
      <c r="DJ6" s="338"/>
      <c r="DK6" s="338"/>
      <c r="DL6" s="338"/>
      <c r="DM6" s="338"/>
      <c r="DN6" s="338"/>
      <c r="DO6" s="338"/>
      <c r="DP6" s="338"/>
      <c r="DQ6" s="338"/>
      <c r="DR6" s="338"/>
      <c r="DS6" s="338"/>
      <c r="DT6" s="338"/>
      <c r="DU6" s="338"/>
      <c r="DV6" s="338"/>
      <c r="DW6" s="338"/>
      <c r="DX6" s="338"/>
      <c r="DY6" s="338"/>
      <c r="DZ6" s="338"/>
      <c r="EA6" s="338"/>
      <c r="EB6" s="338"/>
      <c r="EC6" s="338"/>
      <c r="ED6" s="338"/>
      <c r="EE6" s="338"/>
      <c r="EF6" s="338"/>
      <c r="EG6" s="338"/>
      <c r="EH6" s="338"/>
      <c r="EI6" s="338"/>
      <c r="EJ6" s="338"/>
      <c r="EK6" s="338"/>
      <c r="EL6" s="338"/>
      <c r="EM6" s="338"/>
      <c r="EN6" s="338"/>
      <c r="EO6" s="338"/>
      <c r="EP6" s="338"/>
      <c r="EQ6" s="338"/>
      <c r="ER6" s="338"/>
      <c r="ES6" s="338"/>
      <c r="ET6" s="338"/>
      <c r="EU6" s="338"/>
      <c r="EV6" s="338"/>
      <c r="EW6" s="338"/>
      <c r="EX6" s="338"/>
      <c r="EY6" s="338"/>
      <c r="EZ6" s="338"/>
      <c r="FA6" s="338"/>
      <c r="FB6" s="338"/>
      <c r="FC6" s="338"/>
      <c r="FD6" s="338"/>
      <c r="FE6" s="338"/>
      <c r="FF6" s="338"/>
      <c r="FG6" s="338"/>
      <c r="FH6" s="338"/>
      <c r="FI6" s="338"/>
      <c r="FJ6" s="338"/>
      <c r="FK6" s="338"/>
      <c r="FL6" s="338"/>
      <c r="FM6" s="338"/>
      <c r="FN6" s="338"/>
      <c r="FO6" s="338"/>
      <c r="FP6" s="338"/>
      <c r="FQ6" s="338"/>
      <c r="FR6" s="338"/>
      <c r="FS6" s="338"/>
      <c r="FT6" s="338"/>
      <c r="FU6" s="338"/>
      <c r="FV6" s="338"/>
      <c r="FW6" s="338"/>
      <c r="FX6" s="338"/>
      <c r="FY6" s="338"/>
      <c r="FZ6" s="338"/>
      <c r="GA6" s="338"/>
      <c r="GB6" s="338"/>
      <c r="GC6" s="338"/>
      <c r="GD6" s="338"/>
      <c r="GE6" s="338"/>
      <c r="GF6" s="338"/>
      <c r="GG6" s="338"/>
      <c r="GH6" s="338"/>
      <c r="GI6" s="338"/>
      <c r="GJ6" s="338"/>
      <c r="GK6" s="338"/>
      <c r="GL6" s="338"/>
      <c r="GM6" s="338"/>
      <c r="GN6" s="338"/>
      <c r="GO6" s="338"/>
      <c r="GP6" s="338"/>
      <c r="GQ6" s="338"/>
      <c r="GR6" s="338"/>
      <c r="GS6" s="338"/>
      <c r="GT6" s="338"/>
      <c r="GU6" s="338"/>
      <c r="GV6" s="338"/>
      <c r="GW6" s="338"/>
      <c r="GX6" s="338"/>
      <c r="GY6" s="338"/>
      <c r="GZ6" s="338"/>
      <c r="HA6" s="338"/>
      <c r="HB6" s="338"/>
      <c r="HC6" s="338"/>
      <c r="HD6" s="338"/>
      <c r="HE6" s="338"/>
      <c r="HF6" s="338"/>
      <c r="HG6" s="338"/>
      <c r="HH6" s="338"/>
      <c r="HI6" s="338"/>
      <c r="HJ6" s="338"/>
      <c r="HK6" s="338"/>
      <c r="HL6" s="338"/>
      <c r="HM6" s="338"/>
      <c r="HN6" s="338"/>
      <c r="HO6" s="338"/>
      <c r="HP6" s="338"/>
      <c r="HQ6" s="338"/>
      <c r="HR6" s="338"/>
      <c r="HS6" s="338"/>
      <c r="HT6" s="338"/>
      <c r="HU6" s="338"/>
      <c r="HV6" s="338"/>
      <c r="HW6" s="338"/>
      <c r="HX6" s="338"/>
      <c r="HY6" s="338"/>
      <c r="HZ6" s="338"/>
      <c r="IA6" s="338"/>
      <c r="IB6" s="338"/>
      <c r="IC6" s="338"/>
      <c r="ID6" s="338"/>
      <c r="IE6" s="338"/>
      <c r="IF6" s="338"/>
      <c r="IG6" s="338"/>
    </row>
    <row r="7" s="81" customFormat="1" ht="25.5" customHeight="1" spans="1:22">
      <c r="A7" s="287"/>
      <c r="B7" s="232"/>
      <c r="C7" s="268"/>
      <c r="D7" s="268"/>
      <c r="E7" s="268"/>
      <c r="F7" s="268"/>
      <c r="G7" s="268"/>
      <c r="H7" s="268"/>
      <c r="I7" s="268"/>
      <c r="J7" s="268"/>
      <c r="K7" s="268"/>
      <c r="L7" s="268"/>
      <c r="M7" s="268"/>
      <c r="N7" s="268"/>
      <c r="O7" s="268"/>
      <c r="P7" s="268"/>
      <c r="Q7" s="268"/>
      <c r="R7" s="268"/>
      <c r="S7" s="268"/>
      <c r="T7" s="268"/>
      <c r="U7" s="268"/>
      <c r="V7" s="268"/>
    </row>
    <row r="8" ht="25.5" customHeight="1" spans="1:241">
      <c r="A8" s="252"/>
      <c r="B8" s="142" t="s">
        <v>107</v>
      </c>
      <c r="C8" s="342">
        <f>C9</f>
        <v>412392</v>
      </c>
      <c r="D8" s="342">
        <f t="shared" ref="D8:V8" si="0">D9</f>
        <v>38000</v>
      </c>
      <c r="E8" s="342">
        <f t="shared" si="0"/>
        <v>9000</v>
      </c>
      <c r="F8" s="342">
        <f t="shared" si="0"/>
        <v>6000</v>
      </c>
      <c r="G8" s="342">
        <f t="shared" si="0"/>
        <v>13000</v>
      </c>
      <c r="H8" s="342">
        <f t="shared" si="0"/>
        <v>15000</v>
      </c>
      <c r="I8" s="342">
        <f t="shared" si="0"/>
        <v>0</v>
      </c>
      <c r="J8" s="342">
        <f t="shared" si="0"/>
        <v>60000</v>
      </c>
      <c r="K8" s="342">
        <f t="shared" si="0"/>
        <v>15000</v>
      </c>
      <c r="L8" s="342">
        <f t="shared" si="0"/>
        <v>0</v>
      </c>
      <c r="M8" s="342">
        <f t="shared" si="0"/>
        <v>30000</v>
      </c>
      <c r="N8" s="342">
        <f t="shared" si="0"/>
        <v>0</v>
      </c>
      <c r="O8" s="342">
        <f t="shared" si="0"/>
        <v>0</v>
      </c>
      <c r="P8" s="342">
        <f t="shared" si="0"/>
        <v>60000</v>
      </c>
      <c r="Q8" s="342">
        <f t="shared" si="0"/>
        <v>7912</v>
      </c>
      <c r="R8" s="342">
        <f t="shared" si="0"/>
        <v>0</v>
      </c>
      <c r="S8" s="342">
        <f t="shared" si="0"/>
        <v>30000</v>
      </c>
      <c r="T8" s="342">
        <f t="shared" si="0"/>
        <v>78480</v>
      </c>
      <c r="U8" s="342">
        <f t="shared" si="0"/>
        <v>0</v>
      </c>
      <c r="V8" s="342">
        <f t="shared" si="0"/>
        <v>50000</v>
      </c>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8"/>
      <c r="BM8" s="338"/>
      <c r="BN8" s="338"/>
      <c r="BO8" s="338"/>
      <c r="BP8" s="338"/>
      <c r="BQ8" s="338"/>
      <c r="BR8" s="338"/>
      <c r="BS8" s="338"/>
      <c r="BT8" s="338"/>
      <c r="BU8" s="338"/>
      <c r="BV8" s="338"/>
      <c r="BW8" s="338"/>
      <c r="BX8" s="338"/>
      <c r="BY8" s="338"/>
      <c r="BZ8" s="338"/>
      <c r="CA8" s="338"/>
      <c r="CB8" s="338"/>
      <c r="CC8" s="338"/>
      <c r="CD8" s="338"/>
      <c r="CE8" s="338"/>
      <c r="CF8" s="338"/>
      <c r="CG8" s="338"/>
      <c r="CH8" s="338"/>
      <c r="CI8" s="338"/>
      <c r="CJ8" s="338"/>
      <c r="CK8" s="338"/>
      <c r="CL8" s="338"/>
      <c r="CM8" s="338"/>
      <c r="CN8" s="338"/>
      <c r="CO8" s="338"/>
      <c r="CP8" s="338"/>
      <c r="CQ8" s="338"/>
      <c r="CR8" s="338"/>
      <c r="CS8" s="338"/>
      <c r="CT8" s="338"/>
      <c r="CU8" s="338"/>
      <c r="CV8" s="338"/>
      <c r="CW8" s="338"/>
      <c r="CX8" s="338"/>
      <c r="CY8" s="338"/>
      <c r="CZ8" s="338"/>
      <c r="DA8" s="338"/>
      <c r="DB8" s="338"/>
      <c r="DC8" s="338"/>
      <c r="DD8" s="338"/>
      <c r="DE8" s="338"/>
      <c r="DF8" s="338"/>
      <c r="DG8" s="338"/>
      <c r="DH8" s="338"/>
      <c r="DI8" s="338"/>
      <c r="DJ8" s="338"/>
      <c r="DK8" s="338"/>
      <c r="DL8" s="338"/>
      <c r="DM8" s="338"/>
      <c r="DN8" s="338"/>
      <c r="DO8" s="338"/>
      <c r="DP8" s="338"/>
      <c r="DQ8" s="338"/>
      <c r="DR8" s="338"/>
      <c r="DS8" s="338"/>
      <c r="DT8" s="338"/>
      <c r="DU8" s="338"/>
      <c r="DV8" s="338"/>
      <c r="DW8" s="338"/>
      <c r="DX8" s="338"/>
      <c r="DY8" s="338"/>
      <c r="DZ8" s="338"/>
      <c r="EA8" s="338"/>
      <c r="EB8" s="338"/>
      <c r="EC8" s="338"/>
      <c r="ED8" s="338"/>
      <c r="EE8" s="338"/>
      <c r="EF8" s="338"/>
      <c r="EG8" s="338"/>
      <c r="EH8" s="338"/>
      <c r="EI8" s="338"/>
      <c r="EJ8" s="338"/>
      <c r="EK8" s="338"/>
      <c r="EL8" s="338"/>
      <c r="EM8" s="338"/>
      <c r="EN8" s="338"/>
      <c r="EO8" s="338"/>
      <c r="EP8" s="338"/>
      <c r="EQ8" s="338"/>
      <c r="ER8" s="338"/>
      <c r="ES8" s="338"/>
      <c r="ET8" s="338"/>
      <c r="EU8" s="338"/>
      <c r="EV8" s="338"/>
      <c r="EW8" s="338"/>
      <c r="EX8" s="338"/>
      <c r="EY8" s="338"/>
      <c r="EZ8" s="338"/>
      <c r="FA8" s="338"/>
      <c r="FB8" s="338"/>
      <c r="FC8" s="338"/>
      <c r="FD8" s="338"/>
      <c r="FE8" s="338"/>
      <c r="FF8" s="338"/>
      <c r="FG8" s="338"/>
      <c r="FH8" s="338"/>
      <c r="FI8" s="338"/>
      <c r="FJ8" s="338"/>
      <c r="FK8" s="338"/>
      <c r="FL8" s="338"/>
      <c r="FM8" s="338"/>
      <c r="FN8" s="338"/>
      <c r="FO8" s="338"/>
      <c r="FP8" s="338"/>
      <c r="FQ8" s="338"/>
      <c r="FR8" s="338"/>
      <c r="FS8" s="338"/>
      <c r="FT8" s="338"/>
      <c r="FU8" s="338"/>
      <c r="FV8" s="338"/>
      <c r="FW8" s="338"/>
      <c r="FX8" s="338"/>
      <c r="FY8" s="338"/>
      <c r="FZ8" s="338"/>
      <c r="GA8" s="338"/>
      <c r="GB8" s="338"/>
      <c r="GC8" s="338"/>
      <c r="GD8" s="338"/>
      <c r="GE8" s="338"/>
      <c r="GF8" s="338"/>
      <c r="GG8" s="338"/>
      <c r="GH8" s="338"/>
      <c r="GI8" s="338"/>
      <c r="GJ8" s="338"/>
      <c r="GK8" s="338"/>
      <c r="GL8" s="338"/>
      <c r="GM8" s="338"/>
      <c r="GN8" s="338"/>
      <c r="GO8" s="338"/>
      <c r="GP8" s="338"/>
      <c r="GQ8" s="338"/>
      <c r="GR8" s="338"/>
      <c r="GS8" s="338"/>
      <c r="GT8" s="338"/>
      <c r="GU8" s="338"/>
      <c r="GV8" s="338"/>
      <c r="GW8" s="338"/>
      <c r="GX8" s="338"/>
      <c r="GY8" s="338"/>
      <c r="GZ8" s="338"/>
      <c r="HA8" s="338"/>
      <c r="HB8" s="338"/>
      <c r="HC8" s="338"/>
      <c r="HD8" s="338"/>
      <c r="HE8" s="338"/>
      <c r="HF8" s="338"/>
      <c r="HG8" s="338"/>
      <c r="HH8" s="338"/>
      <c r="HI8" s="338"/>
      <c r="HJ8" s="338"/>
      <c r="HK8" s="338"/>
      <c r="HL8" s="338"/>
      <c r="HM8" s="338"/>
      <c r="HN8" s="338"/>
      <c r="HO8" s="338"/>
      <c r="HP8" s="338"/>
      <c r="HQ8" s="338"/>
      <c r="HR8" s="338"/>
      <c r="HS8" s="338"/>
      <c r="HT8" s="338"/>
      <c r="HU8" s="338"/>
      <c r="HV8" s="338"/>
      <c r="HW8" s="338"/>
      <c r="HX8" s="338"/>
      <c r="HY8" s="338"/>
      <c r="HZ8" s="338"/>
      <c r="IA8" s="338"/>
      <c r="IB8" s="338"/>
      <c r="IC8" s="338"/>
      <c r="ID8" s="338"/>
      <c r="IE8" s="338"/>
      <c r="IF8" s="338"/>
      <c r="IG8" s="338"/>
    </row>
    <row r="9" ht="25.5" customHeight="1" spans="1:241">
      <c r="A9" s="203" t="s">
        <v>108</v>
      </c>
      <c r="B9" s="343" t="s">
        <v>109</v>
      </c>
      <c r="C9" s="342">
        <f t="shared" ref="C9:C11" si="1">C15+C19+C23</f>
        <v>412392</v>
      </c>
      <c r="D9" s="342">
        <f t="shared" ref="D9:V9" si="2">D15+D19+D23</f>
        <v>38000</v>
      </c>
      <c r="E9" s="342">
        <f t="shared" si="2"/>
        <v>9000</v>
      </c>
      <c r="F9" s="342">
        <f t="shared" si="2"/>
        <v>6000</v>
      </c>
      <c r="G9" s="342">
        <f t="shared" si="2"/>
        <v>13000</v>
      </c>
      <c r="H9" s="342">
        <f t="shared" si="2"/>
        <v>15000</v>
      </c>
      <c r="I9" s="342">
        <f t="shared" si="2"/>
        <v>0</v>
      </c>
      <c r="J9" s="342">
        <f t="shared" si="2"/>
        <v>60000</v>
      </c>
      <c r="K9" s="342">
        <f t="shared" si="2"/>
        <v>15000</v>
      </c>
      <c r="L9" s="342">
        <f t="shared" si="2"/>
        <v>0</v>
      </c>
      <c r="M9" s="342">
        <f t="shared" si="2"/>
        <v>30000</v>
      </c>
      <c r="N9" s="342">
        <f t="shared" si="2"/>
        <v>0</v>
      </c>
      <c r="O9" s="342">
        <f t="shared" si="2"/>
        <v>0</v>
      </c>
      <c r="P9" s="342">
        <f t="shared" si="2"/>
        <v>60000</v>
      </c>
      <c r="Q9" s="342">
        <f t="shared" si="2"/>
        <v>7912</v>
      </c>
      <c r="R9" s="342">
        <f t="shared" si="2"/>
        <v>0</v>
      </c>
      <c r="S9" s="342">
        <f t="shared" si="2"/>
        <v>30000</v>
      </c>
      <c r="T9" s="342">
        <f t="shared" si="2"/>
        <v>78480</v>
      </c>
      <c r="U9" s="342">
        <f t="shared" si="2"/>
        <v>0</v>
      </c>
      <c r="V9" s="342">
        <f t="shared" si="2"/>
        <v>50000</v>
      </c>
      <c r="W9" s="338"/>
      <c r="X9" s="338"/>
      <c r="Y9" s="338"/>
      <c r="Z9" s="338"/>
      <c r="AA9" s="338"/>
      <c r="AB9" s="338"/>
      <c r="AC9" s="338"/>
      <c r="AD9" s="338"/>
      <c r="AE9" s="338"/>
      <c r="AF9" s="338"/>
      <c r="AG9" s="338"/>
      <c r="AH9" s="338"/>
      <c r="AI9" s="338"/>
      <c r="AJ9" s="338"/>
      <c r="AK9" s="338"/>
      <c r="AL9" s="338"/>
      <c r="AM9" s="338"/>
      <c r="AN9" s="338"/>
      <c r="AO9" s="338"/>
      <c r="AP9" s="338"/>
      <c r="AQ9" s="338"/>
      <c r="AR9" s="338"/>
      <c r="AS9" s="338"/>
      <c r="AT9" s="338"/>
      <c r="AU9" s="338"/>
      <c r="AV9" s="338"/>
      <c r="AW9" s="338"/>
      <c r="AX9" s="338"/>
      <c r="AY9" s="338"/>
      <c r="AZ9" s="338"/>
      <c r="BA9" s="338"/>
      <c r="BB9" s="338"/>
      <c r="BC9" s="338"/>
      <c r="BD9" s="338"/>
      <c r="BE9" s="338"/>
      <c r="BF9" s="338"/>
      <c r="BG9" s="338"/>
      <c r="BH9" s="338"/>
      <c r="BI9" s="338"/>
      <c r="BJ9" s="338"/>
      <c r="BK9" s="338"/>
      <c r="BL9" s="338"/>
      <c r="BM9" s="338"/>
      <c r="BN9" s="338"/>
      <c r="BO9" s="338"/>
      <c r="BP9" s="338"/>
      <c r="BQ9" s="338"/>
      <c r="BR9" s="338"/>
      <c r="BS9" s="338"/>
      <c r="BT9" s="338"/>
      <c r="BU9" s="338"/>
      <c r="BV9" s="338"/>
      <c r="BW9" s="338"/>
      <c r="BX9" s="338"/>
      <c r="BY9" s="338"/>
      <c r="BZ9" s="338"/>
      <c r="CA9" s="338"/>
      <c r="CB9" s="338"/>
      <c r="CC9" s="338"/>
      <c r="CD9" s="338"/>
      <c r="CE9" s="338"/>
      <c r="CF9" s="338"/>
      <c r="CG9" s="338"/>
      <c r="CH9" s="338"/>
      <c r="CI9" s="338"/>
      <c r="CJ9" s="338"/>
      <c r="CK9" s="338"/>
      <c r="CL9" s="338"/>
      <c r="CM9" s="338"/>
      <c r="CN9" s="338"/>
      <c r="CO9" s="338"/>
      <c r="CP9" s="338"/>
      <c r="CQ9" s="338"/>
      <c r="CR9" s="338"/>
      <c r="CS9" s="338"/>
      <c r="CT9" s="338"/>
      <c r="CU9" s="338"/>
      <c r="CV9" s="338"/>
      <c r="CW9" s="338"/>
      <c r="CX9" s="338"/>
      <c r="CY9" s="338"/>
      <c r="CZ9" s="338"/>
      <c r="DA9" s="338"/>
      <c r="DB9" s="338"/>
      <c r="DC9" s="338"/>
      <c r="DD9" s="338"/>
      <c r="DE9" s="338"/>
      <c r="DF9" s="338"/>
      <c r="DG9" s="338"/>
      <c r="DH9" s="338"/>
      <c r="DI9" s="338"/>
      <c r="DJ9" s="338"/>
      <c r="DK9" s="338"/>
      <c r="DL9" s="338"/>
      <c r="DM9" s="338"/>
      <c r="DN9" s="338"/>
      <c r="DO9" s="338"/>
      <c r="DP9" s="338"/>
      <c r="DQ9" s="338"/>
      <c r="DR9" s="338"/>
      <c r="DS9" s="338"/>
      <c r="DT9" s="338"/>
      <c r="DU9" s="338"/>
      <c r="DV9" s="338"/>
      <c r="DW9" s="338"/>
      <c r="DX9" s="338"/>
      <c r="DY9" s="338"/>
      <c r="DZ9" s="338"/>
      <c r="EA9" s="338"/>
      <c r="EB9" s="338"/>
      <c r="EC9" s="338"/>
      <c r="ED9" s="338"/>
      <c r="EE9" s="338"/>
      <c r="EF9" s="338"/>
      <c r="EG9" s="338"/>
      <c r="EH9" s="338"/>
      <c r="EI9" s="338"/>
      <c r="EJ9" s="338"/>
      <c r="EK9" s="338"/>
      <c r="EL9" s="338"/>
      <c r="EM9" s="338"/>
      <c r="EN9" s="338"/>
      <c r="EO9" s="338"/>
      <c r="EP9" s="338"/>
      <c r="EQ9" s="338"/>
      <c r="ER9" s="338"/>
      <c r="ES9" s="338"/>
      <c r="ET9" s="338"/>
      <c r="EU9" s="338"/>
      <c r="EV9" s="338"/>
      <c r="EW9" s="338"/>
      <c r="EX9" s="338"/>
      <c r="EY9" s="338"/>
      <c r="EZ9" s="338"/>
      <c r="FA9" s="338"/>
      <c r="FB9" s="338"/>
      <c r="FC9" s="338"/>
      <c r="FD9" s="338"/>
      <c r="FE9" s="338"/>
      <c r="FF9" s="338"/>
      <c r="FG9" s="338"/>
      <c r="FH9" s="338"/>
      <c r="FI9" s="338"/>
      <c r="FJ9" s="338"/>
      <c r="FK9" s="338"/>
      <c r="FL9" s="338"/>
      <c r="FM9" s="338"/>
      <c r="FN9" s="338"/>
      <c r="FO9" s="338"/>
      <c r="FP9" s="338"/>
      <c r="FQ9" s="338"/>
      <c r="FR9" s="338"/>
      <c r="FS9" s="338"/>
      <c r="FT9" s="338"/>
      <c r="FU9" s="338"/>
      <c r="FV9" s="338"/>
      <c r="FW9" s="338"/>
      <c r="FX9" s="338"/>
      <c r="FY9" s="338"/>
      <c r="FZ9" s="338"/>
      <c r="GA9" s="338"/>
      <c r="GB9" s="338"/>
      <c r="GC9" s="338"/>
      <c r="GD9" s="338"/>
      <c r="GE9" s="338"/>
      <c r="GF9" s="338"/>
      <c r="GG9" s="338"/>
      <c r="GH9" s="338"/>
      <c r="GI9" s="338"/>
      <c r="GJ9" s="338"/>
      <c r="GK9" s="338"/>
      <c r="GL9" s="338"/>
      <c r="GM9" s="338"/>
      <c r="GN9" s="338"/>
      <c r="GO9" s="338"/>
      <c r="GP9" s="338"/>
      <c r="GQ9" s="338"/>
      <c r="GR9" s="338"/>
      <c r="GS9" s="338"/>
      <c r="GT9" s="338"/>
      <c r="GU9" s="338"/>
      <c r="GV9" s="338"/>
      <c r="GW9" s="338"/>
      <c r="GX9" s="338"/>
      <c r="GY9" s="338"/>
      <c r="GZ9" s="338"/>
      <c r="HA9" s="338"/>
      <c r="HB9" s="338"/>
      <c r="HC9" s="338"/>
      <c r="HD9" s="338"/>
      <c r="HE9" s="338"/>
      <c r="HF9" s="338"/>
      <c r="HG9" s="338"/>
      <c r="HH9" s="338"/>
      <c r="HI9" s="338"/>
      <c r="HJ9" s="338"/>
      <c r="HK9" s="338"/>
      <c r="HL9" s="338"/>
      <c r="HM9" s="338"/>
      <c r="HN9" s="338"/>
      <c r="HO9" s="338"/>
      <c r="HP9" s="338"/>
      <c r="HQ9" s="338"/>
      <c r="HR9" s="338"/>
      <c r="HS9" s="338"/>
      <c r="HT9" s="338"/>
      <c r="HU9" s="338"/>
      <c r="HV9" s="338"/>
      <c r="HW9" s="338"/>
      <c r="HX9" s="338"/>
      <c r="HY9" s="338"/>
      <c r="HZ9" s="338"/>
      <c r="IA9" s="338"/>
      <c r="IB9" s="338"/>
      <c r="IC9" s="338"/>
      <c r="ID9" s="338"/>
      <c r="IE9" s="338"/>
      <c r="IF9" s="338"/>
      <c r="IG9" s="338"/>
    </row>
    <row r="10" ht="25.5" customHeight="1" spans="1:241">
      <c r="A10" s="203" t="s">
        <v>178</v>
      </c>
      <c r="B10" s="343" t="s">
        <v>179</v>
      </c>
      <c r="C10" s="342">
        <f t="shared" si="1"/>
        <v>412392</v>
      </c>
      <c r="D10" s="342">
        <f t="shared" ref="D10:V10" si="3">D16+D20+D24</f>
        <v>38000</v>
      </c>
      <c r="E10" s="342">
        <f t="shared" si="3"/>
        <v>9000</v>
      </c>
      <c r="F10" s="342">
        <f t="shared" si="3"/>
        <v>6000</v>
      </c>
      <c r="G10" s="342">
        <f t="shared" si="3"/>
        <v>13000</v>
      </c>
      <c r="H10" s="342">
        <f t="shared" si="3"/>
        <v>15000</v>
      </c>
      <c r="I10" s="342">
        <f t="shared" si="3"/>
        <v>0</v>
      </c>
      <c r="J10" s="342">
        <f t="shared" si="3"/>
        <v>60000</v>
      </c>
      <c r="K10" s="342">
        <f t="shared" si="3"/>
        <v>15000</v>
      </c>
      <c r="L10" s="342">
        <f t="shared" si="3"/>
        <v>0</v>
      </c>
      <c r="M10" s="342">
        <f t="shared" si="3"/>
        <v>30000</v>
      </c>
      <c r="N10" s="342">
        <f t="shared" si="3"/>
        <v>0</v>
      </c>
      <c r="O10" s="342">
        <f t="shared" si="3"/>
        <v>0</v>
      </c>
      <c r="P10" s="342">
        <f t="shared" si="3"/>
        <v>60000</v>
      </c>
      <c r="Q10" s="342">
        <f t="shared" si="3"/>
        <v>7912</v>
      </c>
      <c r="R10" s="342">
        <f t="shared" si="3"/>
        <v>0</v>
      </c>
      <c r="S10" s="342">
        <f t="shared" si="3"/>
        <v>30000</v>
      </c>
      <c r="T10" s="342">
        <f t="shared" si="3"/>
        <v>78480</v>
      </c>
      <c r="U10" s="342">
        <f t="shared" si="3"/>
        <v>0</v>
      </c>
      <c r="V10" s="342">
        <f t="shared" si="3"/>
        <v>50000</v>
      </c>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8"/>
      <c r="AY10" s="338"/>
      <c r="AZ10" s="338"/>
      <c r="BA10" s="338"/>
      <c r="BB10" s="338"/>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8"/>
      <c r="CD10" s="338"/>
      <c r="CE10" s="338"/>
      <c r="CF10" s="338"/>
      <c r="CG10" s="338"/>
      <c r="CH10" s="338"/>
      <c r="CI10" s="338"/>
      <c r="CJ10" s="338"/>
      <c r="CK10" s="338"/>
      <c r="CL10" s="338"/>
      <c r="CM10" s="338"/>
      <c r="CN10" s="338"/>
      <c r="CO10" s="338"/>
      <c r="CP10" s="338"/>
      <c r="CQ10" s="338"/>
      <c r="CR10" s="338"/>
      <c r="CS10" s="338"/>
      <c r="CT10" s="338"/>
      <c r="CU10" s="338"/>
      <c r="CV10" s="338"/>
      <c r="CW10" s="338"/>
      <c r="CX10" s="338"/>
      <c r="CY10" s="338"/>
      <c r="CZ10" s="338"/>
      <c r="DA10" s="338"/>
      <c r="DB10" s="338"/>
      <c r="DC10" s="338"/>
      <c r="DD10" s="338"/>
      <c r="DE10" s="338"/>
      <c r="DF10" s="338"/>
      <c r="DG10" s="338"/>
      <c r="DH10" s="338"/>
      <c r="DI10" s="338"/>
      <c r="DJ10" s="338"/>
      <c r="DK10" s="338"/>
      <c r="DL10" s="338"/>
      <c r="DM10" s="338"/>
      <c r="DN10" s="338"/>
      <c r="DO10" s="338"/>
      <c r="DP10" s="338"/>
      <c r="DQ10" s="338"/>
      <c r="DR10" s="338"/>
      <c r="DS10" s="338"/>
      <c r="DT10" s="338"/>
      <c r="DU10" s="338"/>
      <c r="DV10" s="338"/>
      <c r="DW10" s="338"/>
      <c r="DX10" s="338"/>
      <c r="DY10" s="338"/>
      <c r="DZ10" s="338"/>
      <c r="EA10" s="338"/>
      <c r="EB10" s="338"/>
      <c r="EC10" s="338"/>
      <c r="ED10" s="338"/>
      <c r="EE10" s="338"/>
      <c r="EF10" s="338"/>
      <c r="EG10" s="338"/>
      <c r="EH10" s="338"/>
      <c r="EI10" s="338"/>
      <c r="EJ10" s="338"/>
      <c r="EK10" s="338"/>
      <c r="EL10" s="338"/>
      <c r="EM10" s="338"/>
      <c r="EN10" s="338"/>
      <c r="EO10" s="338"/>
      <c r="EP10" s="338"/>
      <c r="EQ10" s="338"/>
      <c r="ER10" s="338"/>
      <c r="ES10" s="338"/>
      <c r="ET10" s="338"/>
      <c r="EU10" s="338"/>
      <c r="EV10" s="338"/>
      <c r="EW10" s="338"/>
      <c r="EX10" s="338"/>
      <c r="EY10" s="338"/>
      <c r="EZ10" s="338"/>
      <c r="FA10" s="338"/>
      <c r="FB10" s="338"/>
      <c r="FC10" s="338"/>
      <c r="FD10" s="338"/>
      <c r="FE10" s="338"/>
      <c r="FF10" s="338"/>
      <c r="FG10" s="338"/>
      <c r="FH10" s="338"/>
      <c r="FI10" s="338"/>
      <c r="FJ10" s="338"/>
      <c r="FK10" s="338"/>
      <c r="FL10" s="338"/>
      <c r="FM10" s="338"/>
      <c r="FN10" s="338"/>
      <c r="FO10" s="338"/>
      <c r="FP10" s="338"/>
      <c r="FQ10" s="338"/>
      <c r="FR10" s="338"/>
      <c r="FS10" s="338"/>
      <c r="FT10" s="338"/>
      <c r="FU10" s="338"/>
      <c r="FV10" s="338"/>
      <c r="FW10" s="338"/>
      <c r="FX10" s="338"/>
      <c r="FY10" s="338"/>
      <c r="FZ10" s="338"/>
      <c r="GA10" s="338"/>
      <c r="GB10" s="338"/>
      <c r="GC10" s="338"/>
      <c r="GD10" s="338"/>
      <c r="GE10" s="338"/>
      <c r="GF10" s="338"/>
      <c r="GG10" s="338"/>
      <c r="GH10" s="338"/>
      <c r="GI10" s="338"/>
      <c r="GJ10" s="338"/>
      <c r="GK10" s="338"/>
      <c r="GL10" s="338"/>
      <c r="GM10" s="338"/>
      <c r="GN10" s="338"/>
      <c r="GO10" s="338"/>
      <c r="GP10" s="338"/>
      <c r="GQ10" s="338"/>
      <c r="GR10" s="338"/>
      <c r="GS10" s="338"/>
      <c r="GT10" s="338"/>
      <c r="GU10" s="338"/>
      <c r="GV10" s="338"/>
      <c r="GW10" s="338"/>
      <c r="GX10" s="338"/>
      <c r="GY10" s="338"/>
      <c r="GZ10" s="338"/>
      <c r="HA10" s="338"/>
      <c r="HB10" s="338"/>
      <c r="HC10" s="338"/>
      <c r="HD10" s="338"/>
      <c r="HE10" s="338"/>
      <c r="HF10" s="338"/>
      <c r="HG10" s="338"/>
      <c r="HH10" s="338"/>
      <c r="HI10" s="338"/>
      <c r="HJ10" s="338"/>
      <c r="HK10" s="338"/>
      <c r="HL10" s="338"/>
      <c r="HM10" s="338"/>
      <c r="HN10" s="338"/>
      <c r="HO10" s="338"/>
      <c r="HP10" s="338"/>
      <c r="HQ10" s="338"/>
      <c r="HR10" s="338"/>
      <c r="HS10" s="338"/>
      <c r="HT10" s="338"/>
      <c r="HU10" s="338"/>
      <c r="HV10" s="338"/>
      <c r="HW10" s="338"/>
      <c r="HX10" s="338"/>
      <c r="HY10" s="338"/>
      <c r="HZ10" s="338"/>
      <c r="IA10" s="338"/>
      <c r="IB10" s="338"/>
      <c r="IC10" s="338"/>
      <c r="ID10" s="338"/>
      <c r="IE10" s="338"/>
      <c r="IF10" s="338"/>
      <c r="IG10" s="338"/>
    </row>
    <row r="11" ht="25.5" customHeight="1" spans="1:241">
      <c r="A11" s="203" t="s">
        <v>187</v>
      </c>
      <c r="B11" s="343" t="s">
        <v>188</v>
      </c>
      <c r="C11" s="342">
        <f t="shared" si="1"/>
        <v>412392</v>
      </c>
      <c r="D11" s="342">
        <f t="shared" ref="D11:V11" si="4">D17+D21+D25</f>
        <v>38000</v>
      </c>
      <c r="E11" s="342">
        <f t="shared" si="4"/>
        <v>9000</v>
      </c>
      <c r="F11" s="342">
        <f t="shared" si="4"/>
        <v>6000</v>
      </c>
      <c r="G11" s="342">
        <f t="shared" si="4"/>
        <v>13000</v>
      </c>
      <c r="H11" s="342">
        <f t="shared" si="4"/>
        <v>15000</v>
      </c>
      <c r="I11" s="342">
        <f t="shared" si="4"/>
        <v>0</v>
      </c>
      <c r="J11" s="342">
        <f t="shared" si="4"/>
        <v>60000</v>
      </c>
      <c r="K11" s="342">
        <f t="shared" si="4"/>
        <v>15000</v>
      </c>
      <c r="L11" s="342">
        <f t="shared" si="4"/>
        <v>0</v>
      </c>
      <c r="M11" s="342">
        <f t="shared" si="4"/>
        <v>30000</v>
      </c>
      <c r="N11" s="342">
        <f t="shared" si="4"/>
        <v>0</v>
      </c>
      <c r="O11" s="342">
        <f t="shared" si="4"/>
        <v>0</v>
      </c>
      <c r="P11" s="342">
        <f t="shared" si="4"/>
        <v>60000</v>
      </c>
      <c r="Q11" s="342">
        <f t="shared" si="4"/>
        <v>7912</v>
      </c>
      <c r="R11" s="342">
        <f t="shared" si="4"/>
        <v>0</v>
      </c>
      <c r="S11" s="342">
        <f t="shared" si="4"/>
        <v>30000</v>
      </c>
      <c r="T11" s="342">
        <f t="shared" si="4"/>
        <v>78480</v>
      </c>
      <c r="U11" s="342">
        <f t="shared" si="4"/>
        <v>0</v>
      </c>
      <c r="V11" s="342">
        <f t="shared" si="4"/>
        <v>50000</v>
      </c>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8"/>
      <c r="AZ11" s="338"/>
      <c r="BA11" s="338"/>
      <c r="BB11" s="338"/>
      <c r="BC11" s="338"/>
      <c r="BD11" s="338"/>
      <c r="BE11" s="338"/>
      <c r="BF11" s="338"/>
      <c r="BG11" s="338"/>
      <c r="BH11" s="338"/>
      <c r="BI11" s="338"/>
      <c r="BJ11" s="338"/>
      <c r="BK11" s="338"/>
      <c r="BL11" s="338"/>
      <c r="BM11" s="338"/>
      <c r="BN11" s="338"/>
      <c r="BO11" s="338"/>
      <c r="BP11" s="338"/>
      <c r="BQ11" s="338"/>
      <c r="BR11" s="338"/>
      <c r="BS11" s="338"/>
      <c r="BT11" s="338"/>
      <c r="BU11" s="338"/>
      <c r="BV11" s="338"/>
      <c r="BW11" s="338"/>
      <c r="BX11" s="338"/>
      <c r="BY11" s="338"/>
      <c r="BZ11" s="338"/>
      <c r="CA11" s="338"/>
      <c r="CB11" s="338"/>
      <c r="CC11" s="338"/>
      <c r="CD11" s="338"/>
      <c r="CE11" s="338"/>
      <c r="CF11" s="338"/>
      <c r="CG11" s="338"/>
      <c r="CH11" s="338"/>
      <c r="CI11" s="338"/>
      <c r="CJ11" s="338"/>
      <c r="CK11" s="338"/>
      <c r="CL11" s="338"/>
      <c r="CM11" s="338"/>
      <c r="CN11" s="338"/>
      <c r="CO11" s="338"/>
      <c r="CP11" s="338"/>
      <c r="CQ11" s="338"/>
      <c r="CR11" s="338"/>
      <c r="CS11" s="338"/>
      <c r="CT11" s="338"/>
      <c r="CU11" s="338"/>
      <c r="CV11" s="338"/>
      <c r="CW11" s="338"/>
      <c r="CX11" s="338"/>
      <c r="CY11" s="338"/>
      <c r="CZ11" s="338"/>
      <c r="DA11" s="338"/>
      <c r="DB11" s="338"/>
      <c r="DC11" s="338"/>
      <c r="DD11" s="338"/>
      <c r="DE11" s="338"/>
      <c r="DF11" s="338"/>
      <c r="DG11" s="338"/>
      <c r="DH11" s="338"/>
      <c r="DI11" s="338"/>
      <c r="DJ11" s="338"/>
      <c r="DK11" s="338"/>
      <c r="DL11" s="338"/>
      <c r="DM11" s="338"/>
      <c r="DN11" s="338"/>
      <c r="DO11" s="338"/>
      <c r="DP11" s="338"/>
      <c r="DQ11" s="338"/>
      <c r="DR11" s="338"/>
      <c r="DS11" s="338"/>
      <c r="DT11" s="338"/>
      <c r="DU11" s="338"/>
      <c r="DV11" s="338"/>
      <c r="DW11" s="338"/>
      <c r="DX11" s="338"/>
      <c r="DY11" s="338"/>
      <c r="DZ11" s="338"/>
      <c r="EA11" s="338"/>
      <c r="EB11" s="338"/>
      <c r="EC11" s="338"/>
      <c r="ED11" s="338"/>
      <c r="EE11" s="338"/>
      <c r="EF11" s="338"/>
      <c r="EG11" s="338"/>
      <c r="EH11" s="338"/>
      <c r="EI11" s="338"/>
      <c r="EJ11" s="338"/>
      <c r="EK11" s="338"/>
      <c r="EL11" s="338"/>
      <c r="EM11" s="338"/>
      <c r="EN11" s="338"/>
      <c r="EO11" s="338"/>
      <c r="EP11" s="338"/>
      <c r="EQ11" s="338"/>
      <c r="ER11" s="338"/>
      <c r="ES11" s="338"/>
      <c r="ET11" s="338"/>
      <c r="EU11" s="338"/>
      <c r="EV11" s="338"/>
      <c r="EW11" s="338"/>
      <c r="EX11" s="338"/>
      <c r="EY11" s="338"/>
      <c r="EZ11" s="338"/>
      <c r="FA11" s="338"/>
      <c r="FB11" s="338"/>
      <c r="FC11" s="338"/>
      <c r="FD11" s="338"/>
      <c r="FE11" s="338"/>
      <c r="FF11" s="338"/>
      <c r="FG11" s="338"/>
      <c r="FH11" s="338"/>
      <c r="FI11" s="338"/>
      <c r="FJ11" s="338"/>
      <c r="FK11" s="338"/>
      <c r="FL11" s="338"/>
      <c r="FM11" s="338"/>
      <c r="FN11" s="338"/>
      <c r="FO11" s="338"/>
      <c r="FP11" s="338"/>
      <c r="FQ11" s="338"/>
      <c r="FR11" s="338"/>
      <c r="FS11" s="338"/>
      <c r="FT11" s="338"/>
      <c r="FU11" s="338"/>
      <c r="FV11" s="338"/>
      <c r="FW11" s="338"/>
      <c r="FX11" s="338"/>
      <c r="FY11" s="338"/>
      <c r="FZ11" s="338"/>
      <c r="GA11" s="338"/>
      <c r="GB11" s="338"/>
      <c r="GC11" s="338"/>
      <c r="GD11" s="338"/>
      <c r="GE11" s="338"/>
      <c r="GF11" s="338"/>
      <c r="GG11" s="338"/>
      <c r="GH11" s="338"/>
      <c r="GI11" s="338"/>
      <c r="GJ11" s="338"/>
      <c r="GK11" s="338"/>
      <c r="GL11" s="338"/>
      <c r="GM11" s="338"/>
      <c r="GN11" s="338"/>
      <c r="GO11" s="338"/>
      <c r="GP11" s="338"/>
      <c r="GQ11" s="338"/>
      <c r="GR11" s="338"/>
      <c r="GS11" s="338"/>
      <c r="GT11" s="338"/>
      <c r="GU11" s="338"/>
      <c r="GV11" s="338"/>
      <c r="GW11" s="338"/>
      <c r="GX11" s="338"/>
      <c r="GY11" s="338"/>
      <c r="GZ11" s="338"/>
      <c r="HA11" s="338"/>
      <c r="HB11" s="338"/>
      <c r="HC11" s="338"/>
      <c r="HD11" s="338"/>
      <c r="HE11" s="338"/>
      <c r="HF11" s="338"/>
      <c r="HG11" s="338"/>
      <c r="HH11" s="338"/>
      <c r="HI11" s="338"/>
      <c r="HJ11" s="338"/>
      <c r="HK11" s="338"/>
      <c r="HL11" s="338"/>
      <c r="HM11" s="338"/>
      <c r="HN11" s="338"/>
      <c r="HO11" s="338"/>
      <c r="HP11" s="338"/>
      <c r="HQ11" s="338"/>
      <c r="HR11" s="338"/>
      <c r="HS11" s="338"/>
      <c r="HT11" s="338"/>
      <c r="HU11" s="338"/>
      <c r="HV11" s="338"/>
      <c r="HW11" s="338"/>
      <c r="HX11" s="338"/>
      <c r="HY11" s="338"/>
      <c r="HZ11" s="338"/>
      <c r="IA11" s="338"/>
      <c r="IB11" s="338"/>
      <c r="IC11" s="338"/>
      <c r="ID11" s="338"/>
      <c r="IE11" s="338"/>
      <c r="IF11" s="338"/>
      <c r="IG11" s="338"/>
    </row>
    <row r="12" ht="25.5" customHeight="1" spans="1:241">
      <c r="A12" s="203" t="s">
        <v>189</v>
      </c>
      <c r="B12" s="343" t="s">
        <v>220</v>
      </c>
      <c r="C12" s="342">
        <v>283394</v>
      </c>
      <c r="D12" s="344">
        <v>26000</v>
      </c>
      <c r="E12" s="344">
        <v>6000</v>
      </c>
      <c r="F12" s="344">
        <v>4000</v>
      </c>
      <c r="G12" s="344">
        <v>10000</v>
      </c>
      <c r="H12" s="344">
        <v>10000</v>
      </c>
      <c r="I12" s="344">
        <v>0</v>
      </c>
      <c r="J12" s="344">
        <v>40000</v>
      </c>
      <c r="K12" s="344">
        <v>10000</v>
      </c>
      <c r="L12" s="344">
        <v>0</v>
      </c>
      <c r="M12" s="344">
        <v>20000</v>
      </c>
      <c r="N12" s="344">
        <v>0</v>
      </c>
      <c r="O12" s="344">
        <v>0</v>
      </c>
      <c r="P12" s="344">
        <v>40000</v>
      </c>
      <c r="Q12" s="344">
        <v>4914</v>
      </c>
      <c r="R12" s="344">
        <v>0</v>
      </c>
      <c r="S12" s="344">
        <v>0</v>
      </c>
      <c r="T12" s="344">
        <v>78480</v>
      </c>
      <c r="U12" s="344">
        <v>0</v>
      </c>
      <c r="V12" s="344">
        <v>34000</v>
      </c>
      <c r="W12" s="338"/>
      <c r="X12" s="338"/>
      <c r="Y12" s="338"/>
      <c r="Z12" s="338"/>
      <c r="AA12" s="338"/>
      <c r="AB12" s="338"/>
      <c r="AC12" s="338"/>
      <c r="AD12" s="338"/>
      <c r="AE12" s="338"/>
      <c r="AF12" s="338"/>
      <c r="AG12" s="338"/>
      <c r="AH12" s="338"/>
      <c r="AI12" s="338"/>
      <c r="AJ12" s="338"/>
      <c r="AK12" s="338"/>
      <c r="AL12" s="338"/>
      <c r="AM12" s="338"/>
      <c r="AN12" s="338"/>
      <c r="AO12" s="338"/>
      <c r="AP12" s="338"/>
      <c r="AQ12" s="338"/>
      <c r="AR12" s="338"/>
      <c r="AS12" s="338"/>
      <c r="AT12" s="338"/>
      <c r="AU12" s="338"/>
      <c r="AV12" s="338"/>
      <c r="AW12" s="338"/>
      <c r="AX12" s="338"/>
      <c r="AY12" s="338"/>
      <c r="AZ12" s="338"/>
      <c r="BA12" s="338"/>
      <c r="BB12" s="338"/>
      <c r="BC12" s="338"/>
      <c r="BD12" s="338"/>
      <c r="BE12" s="338"/>
      <c r="BF12" s="338"/>
      <c r="BG12" s="338"/>
      <c r="BH12" s="338"/>
      <c r="BI12" s="338"/>
      <c r="BJ12" s="338"/>
      <c r="BK12" s="338"/>
      <c r="BL12" s="338"/>
      <c r="BM12" s="338"/>
      <c r="BN12" s="338"/>
      <c r="BO12" s="338"/>
      <c r="BP12" s="338"/>
      <c r="BQ12" s="338"/>
      <c r="BR12" s="338"/>
      <c r="BS12" s="338"/>
      <c r="BT12" s="338"/>
      <c r="BU12" s="338"/>
      <c r="BV12" s="338"/>
      <c r="BW12" s="338"/>
      <c r="BX12" s="338"/>
      <c r="BY12" s="338"/>
      <c r="BZ12" s="338"/>
      <c r="CA12" s="338"/>
      <c r="CB12" s="338"/>
      <c r="CC12" s="338"/>
      <c r="CD12" s="338"/>
      <c r="CE12" s="338"/>
      <c r="CF12" s="338"/>
      <c r="CG12" s="338"/>
      <c r="CH12" s="338"/>
      <c r="CI12" s="338"/>
      <c r="CJ12" s="338"/>
      <c r="CK12" s="338"/>
      <c r="CL12" s="338"/>
      <c r="CM12" s="338"/>
      <c r="CN12" s="338"/>
      <c r="CO12" s="338"/>
      <c r="CP12" s="338"/>
      <c r="CQ12" s="338"/>
      <c r="CR12" s="338"/>
      <c r="CS12" s="338"/>
      <c r="CT12" s="338"/>
      <c r="CU12" s="338"/>
      <c r="CV12" s="338"/>
      <c r="CW12" s="338"/>
      <c r="CX12" s="338"/>
      <c r="CY12" s="338"/>
      <c r="CZ12" s="338"/>
      <c r="DA12" s="338"/>
      <c r="DB12" s="338"/>
      <c r="DC12" s="338"/>
      <c r="DD12" s="338"/>
      <c r="DE12" s="338"/>
      <c r="DF12" s="338"/>
      <c r="DG12" s="338"/>
      <c r="DH12" s="338"/>
      <c r="DI12" s="338"/>
      <c r="DJ12" s="338"/>
      <c r="DK12" s="338"/>
      <c r="DL12" s="338"/>
      <c r="DM12" s="338"/>
      <c r="DN12" s="338"/>
      <c r="DO12" s="338"/>
      <c r="DP12" s="338"/>
      <c r="DQ12" s="338"/>
      <c r="DR12" s="338"/>
      <c r="DS12" s="338"/>
      <c r="DT12" s="338"/>
      <c r="DU12" s="338"/>
      <c r="DV12" s="338"/>
      <c r="DW12" s="338"/>
      <c r="DX12" s="338"/>
      <c r="DY12" s="338"/>
      <c r="DZ12" s="338"/>
      <c r="EA12" s="338"/>
      <c r="EB12" s="338"/>
      <c r="EC12" s="338"/>
      <c r="ED12" s="338"/>
      <c r="EE12" s="338"/>
      <c r="EF12" s="338"/>
      <c r="EG12" s="338"/>
      <c r="EH12" s="338"/>
      <c r="EI12" s="338"/>
      <c r="EJ12" s="338"/>
      <c r="EK12" s="338"/>
      <c r="EL12" s="338"/>
      <c r="EM12" s="338"/>
      <c r="EN12" s="338"/>
      <c r="EO12" s="338"/>
      <c r="EP12" s="338"/>
      <c r="EQ12" s="338"/>
      <c r="ER12" s="338"/>
      <c r="ES12" s="338"/>
      <c r="ET12" s="338"/>
      <c r="EU12" s="338"/>
      <c r="EV12" s="338"/>
      <c r="EW12" s="338"/>
      <c r="EX12" s="338"/>
      <c r="EY12" s="338"/>
      <c r="EZ12" s="338"/>
      <c r="FA12" s="338"/>
      <c r="FB12" s="338"/>
      <c r="FC12" s="338"/>
      <c r="FD12" s="338"/>
      <c r="FE12" s="338"/>
      <c r="FF12" s="338"/>
      <c r="FG12" s="338"/>
      <c r="FH12" s="338"/>
      <c r="FI12" s="338"/>
      <c r="FJ12" s="338"/>
      <c r="FK12" s="338"/>
      <c r="FL12" s="338"/>
      <c r="FM12" s="338"/>
      <c r="FN12" s="338"/>
      <c r="FO12" s="338"/>
      <c r="FP12" s="338"/>
      <c r="FQ12" s="338"/>
      <c r="FR12" s="338"/>
      <c r="FS12" s="338"/>
      <c r="FT12" s="338"/>
      <c r="FU12" s="338"/>
      <c r="FV12" s="338"/>
      <c r="FW12" s="338"/>
      <c r="FX12" s="338"/>
      <c r="FY12" s="338"/>
      <c r="FZ12" s="338"/>
      <c r="GA12" s="338"/>
      <c r="GB12" s="338"/>
      <c r="GC12" s="338"/>
      <c r="GD12" s="338"/>
      <c r="GE12" s="338"/>
      <c r="GF12" s="338"/>
      <c r="GG12" s="338"/>
      <c r="GH12" s="338"/>
      <c r="GI12" s="338"/>
      <c r="GJ12" s="338"/>
      <c r="GK12" s="338"/>
      <c r="GL12" s="338"/>
      <c r="GM12" s="338"/>
      <c r="GN12" s="338"/>
      <c r="GO12" s="338"/>
      <c r="GP12" s="338"/>
      <c r="GQ12" s="338"/>
      <c r="GR12" s="338"/>
      <c r="GS12" s="338"/>
      <c r="GT12" s="338"/>
      <c r="GU12" s="338"/>
      <c r="GV12" s="338"/>
      <c r="GW12" s="338"/>
      <c r="GX12" s="338"/>
      <c r="GY12" s="338"/>
      <c r="GZ12" s="338"/>
      <c r="HA12" s="338"/>
      <c r="HB12" s="338"/>
      <c r="HC12" s="338"/>
      <c r="HD12" s="338"/>
      <c r="HE12" s="338"/>
      <c r="HF12" s="338"/>
      <c r="HG12" s="338"/>
      <c r="HH12" s="338"/>
      <c r="HI12" s="338"/>
      <c r="HJ12" s="338"/>
      <c r="HK12" s="338"/>
      <c r="HL12" s="338"/>
      <c r="HM12" s="338"/>
      <c r="HN12" s="338"/>
      <c r="HO12" s="338"/>
      <c r="HP12" s="338"/>
      <c r="HQ12" s="338"/>
      <c r="HR12" s="338"/>
      <c r="HS12" s="338"/>
      <c r="HT12" s="338"/>
      <c r="HU12" s="338"/>
      <c r="HV12" s="338"/>
      <c r="HW12" s="338"/>
      <c r="HX12" s="338"/>
      <c r="HY12" s="338"/>
      <c r="HZ12" s="338"/>
      <c r="IA12" s="338"/>
      <c r="IB12" s="338"/>
      <c r="IC12" s="338"/>
      <c r="ID12" s="338"/>
      <c r="IE12" s="338"/>
      <c r="IF12" s="338"/>
      <c r="IG12" s="338"/>
    </row>
    <row r="13" ht="25.5" customHeight="1" spans="1:241">
      <c r="A13" s="203" t="s">
        <v>190</v>
      </c>
      <c r="B13" s="206" t="s">
        <v>192</v>
      </c>
      <c r="C13" s="342">
        <v>59474</v>
      </c>
      <c r="D13" s="344">
        <v>7200</v>
      </c>
      <c r="E13" s="344">
        <v>1800</v>
      </c>
      <c r="F13" s="344">
        <v>1200</v>
      </c>
      <c r="G13" s="344">
        <v>1800</v>
      </c>
      <c r="H13" s="344">
        <v>3000</v>
      </c>
      <c r="I13" s="344">
        <v>0</v>
      </c>
      <c r="J13" s="344">
        <v>12000</v>
      </c>
      <c r="K13" s="344">
        <v>3000</v>
      </c>
      <c r="L13" s="344">
        <v>0</v>
      </c>
      <c r="M13" s="344">
        <v>6000</v>
      </c>
      <c r="N13" s="344">
        <v>0</v>
      </c>
      <c r="O13" s="344">
        <v>0</v>
      </c>
      <c r="P13" s="344">
        <v>12000</v>
      </c>
      <c r="Q13" s="344">
        <v>1874</v>
      </c>
      <c r="R13" s="344">
        <v>0</v>
      </c>
      <c r="S13" s="344">
        <v>0</v>
      </c>
      <c r="T13" s="344">
        <v>0</v>
      </c>
      <c r="U13" s="344">
        <v>0</v>
      </c>
      <c r="V13" s="344">
        <v>9600</v>
      </c>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8"/>
      <c r="AZ13" s="338"/>
      <c r="BA13" s="338"/>
      <c r="BB13" s="338"/>
      <c r="BC13" s="338"/>
      <c r="BD13" s="338"/>
      <c r="BE13" s="338"/>
      <c r="BF13" s="338"/>
      <c r="BG13" s="338"/>
      <c r="BH13" s="338"/>
      <c r="BI13" s="338"/>
      <c r="BJ13" s="338"/>
      <c r="BK13" s="338"/>
      <c r="BL13" s="338"/>
      <c r="BM13" s="338"/>
      <c r="BN13" s="338"/>
      <c r="BO13" s="338"/>
      <c r="BP13" s="338"/>
      <c r="BQ13" s="338"/>
      <c r="BR13" s="338"/>
      <c r="BS13" s="338"/>
      <c r="BT13" s="338"/>
      <c r="BU13" s="338"/>
      <c r="BV13" s="338"/>
      <c r="BW13" s="338"/>
      <c r="BX13" s="338"/>
      <c r="BY13" s="338"/>
      <c r="BZ13" s="338"/>
      <c r="CA13" s="338"/>
      <c r="CB13" s="338"/>
      <c r="CC13" s="338"/>
      <c r="CD13" s="338"/>
      <c r="CE13" s="338"/>
      <c r="CF13" s="338"/>
      <c r="CG13" s="338"/>
      <c r="CH13" s="338"/>
      <c r="CI13" s="338"/>
      <c r="CJ13" s="338"/>
      <c r="CK13" s="338"/>
      <c r="CL13" s="338"/>
      <c r="CM13" s="338"/>
      <c r="CN13" s="338"/>
      <c r="CO13" s="338"/>
      <c r="CP13" s="338"/>
      <c r="CQ13" s="338"/>
      <c r="CR13" s="338"/>
      <c r="CS13" s="338"/>
      <c r="CT13" s="338"/>
      <c r="CU13" s="338"/>
      <c r="CV13" s="338"/>
      <c r="CW13" s="338"/>
      <c r="CX13" s="338"/>
      <c r="CY13" s="338"/>
      <c r="CZ13" s="338"/>
      <c r="DA13" s="338"/>
      <c r="DB13" s="338"/>
      <c r="DC13" s="338"/>
      <c r="DD13" s="338"/>
      <c r="DE13" s="338"/>
      <c r="DF13" s="338"/>
      <c r="DG13" s="338"/>
      <c r="DH13" s="338"/>
      <c r="DI13" s="338"/>
      <c r="DJ13" s="338"/>
      <c r="DK13" s="338"/>
      <c r="DL13" s="338"/>
      <c r="DM13" s="338"/>
      <c r="DN13" s="338"/>
      <c r="DO13" s="338"/>
      <c r="DP13" s="338"/>
      <c r="DQ13" s="338"/>
      <c r="DR13" s="338"/>
      <c r="DS13" s="338"/>
      <c r="DT13" s="338"/>
      <c r="DU13" s="338"/>
      <c r="DV13" s="338"/>
      <c r="DW13" s="338"/>
      <c r="DX13" s="338"/>
      <c r="DY13" s="338"/>
      <c r="DZ13" s="338"/>
      <c r="EA13" s="338"/>
      <c r="EB13" s="338"/>
      <c r="EC13" s="338"/>
      <c r="ED13" s="338"/>
      <c r="EE13" s="338"/>
      <c r="EF13" s="338"/>
      <c r="EG13" s="338"/>
      <c r="EH13" s="338"/>
      <c r="EI13" s="338"/>
      <c r="EJ13" s="338"/>
      <c r="EK13" s="338"/>
      <c r="EL13" s="338"/>
      <c r="EM13" s="338"/>
      <c r="EN13" s="338"/>
      <c r="EO13" s="338"/>
      <c r="EP13" s="338"/>
      <c r="EQ13" s="338"/>
      <c r="ER13" s="338"/>
      <c r="ES13" s="338"/>
      <c r="ET13" s="338"/>
      <c r="EU13" s="338"/>
      <c r="EV13" s="338"/>
      <c r="EW13" s="338"/>
      <c r="EX13" s="338"/>
      <c r="EY13" s="338"/>
      <c r="EZ13" s="338"/>
      <c r="FA13" s="338"/>
      <c r="FB13" s="338"/>
      <c r="FC13" s="338"/>
      <c r="FD13" s="338"/>
      <c r="FE13" s="338"/>
      <c r="FF13" s="338"/>
      <c r="FG13" s="338"/>
      <c r="FH13" s="338"/>
      <c r="FI13" s="338"/>
      <c r="FJ13" s="338"/>
      <c r="FK13" s="338"/>
      <c r="FL13" s="338"/>
      <c r="FM13" s="338"/>
      <c r="FN13" s="338"/>
      <c r="FO13" s="338"/>
      <c r="FP13" s="338"/>
      <c r="FQ13" s="338"/>
      <c r="FR13" s="338"/>
      <c r="FS13" s="338"/>
      <c r="FT13" s="338"/>
      <c r="FU13" s="338"/>
      <c r="FV13" s="338"/>
      <c r="FW13" s="338"/>
      <c r="FX13" s="338"/>
      <c r="FY13" s="338"/>
      <c r="FZ13" s="338"/>
      <c r="GA13" s="338"/>
      <c r="GB13" s="338"/>
      <c r="GC13" s="338"/>
      <c r="GD13" s="338"/>
      <c r="GE13" s="338"/>
      <c r="GF13" s="338"/>
      <c r="GG13" s="338"/>
      <c r="GH13" s="338"/>
      <c r="GI13" s="338"/>
      <c r="GJ13" s="338"/>
      <c r="GK13" s="338"/>
      <c r="GL13" s="338"/>
      <c r="GM13" s="338"/>
      <c r="GN13" s="338"/>
      <c r="GO13" s="338"/>
      <c r="GP13" s="338"/>
      <c r="GQ13" s="338"/>
      <c r="GR13" s="338"/>
      <c r="GS13" s="338"/>
      <c r="GT13" s="338"/>
      <c r="GU13" s="338"/>
      <c r="GV13" s="338"/>
      <c r="GW13" s="338"/>
      <c r="GX13" s="338"/>
      <c r="GY13" s="338"/>
      <c r="GZ13" s="338"/>
      <c r="HA13" s="338"/>
      <c r="HB13" s="338"/>
      <c r="HC13" s="338"/>
      <c r="HD13" s="338"/>
      <c r="HE13" s="338"/>
      <c r="HF13" s="338"/>
      <c r="HG13" s="338"/>
      <c r="HH13" s="338"/>
      <c r="HI13" s="338"/>
      <c r="HJ13" s="338"/>
      <c r="HK13" s="338"/>
      <c r="HL13" s="338"/>
      <c r="HM13" s="338"/>
      <c r="HN13" s="338"/>
      <c r="HO13" s="338"/>
      <c r="HP13" s="338"/>
      <c r="HQ13" s="338"/>
      <c r="HR13" s="338"/>
      <c r="HS13" s="338"/>
      <c r="HT13" s="338"/>
      <c r="HU13" s="338"/>
      <c r="HV13" s="338"/>
      <c r="HW13" s="338"/>
      <c r="HX13" s="338"/>
      <c r="HY13" s="338"/>
      <c r="HZ13" s="338"/>
      <c r="IA13" s="338"/>
      <c r="IB13" s="338"/>
      <c r="IC13" s="338"/>
      <c r="ID13" s="338"/>
      <c r="IE13" s="338"/>
      <c r="IF13" s="338"/>
      <c r="IG13" s="338"/>
    </row>
    <row r="14" ht="25.5" customHeight="1" spans="1:241">
      <c r="A14" s="203" t="s">
        <v>190</v>
      </c>
      <c r="B14" s="206" t="s">
        <v>193</v>
      </c>
      <c r="C14" s="342">
        <v>69524</v>
      </c>
      <c r="D14" s="344">
        <v>4800</v>
      </c>
      <c r="E14" s="344">
        <v>1200</v>
      </c>
      <c r="F14" s="344">
        <v>800</v>
      </c>
      <c r="G14" s="344">
        <v>1200</v>
      </c>
      <c r="H14" s="344">
        <v>2000</v>
      </c>
      <c r="I14" s="344"/>
      <c r="J14" s="344">
        <v>8000</v>
      </c>
      <c r="K14" s="344">
        <v>2000</v>
      </c>
      <c r="L14" s="344"/>
      <c r="M14" s="344">
        <v>4000</v>
      </c>
      <c r="N14" s="344"/>
      <c r="O14" s="344"/>
      <c r="P14" s="344">
        <v>8000</v>
      </c>
      <c r="Q14" s="344">
        <v>1124</v>
      </c>
      <c r="R14" s="344"/>
      <c r="S14" s="344">
        <v>30000</v>
      </c>
      <c r="T14" s="344"/>
      <c r="U14" s="344"/>
      <c r="V14" s="344">
        <v>6400</v>
      </c>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8"/>
      <c r="BE14" s="338"/>
      <c r="BF14" s="338"/>
      <c r="BG14" s="338"/>
      <c r="BH14" s="338"/>
      <c r="BI14" s="338"/>
      <c r="BJ14" s="338"/>
      <c r="BK14" s="338"/>
      <c r="BL14" s="338"/>
      <c r="BM14" s="338"/>
      <c r="BN14" s="338"/>
      <c r="BO14" s="338"/>
      <c r="BP14" s="338"/>
      <c r="BQ14" s="338"/>
      <c r="BR14" s="338"/>
      <c r="BS14" s="338"/>
      <c r="BT14" s="338"/>
      <c r="BU14" s="338"/>
      <c r="BV14" s="338"/>
      <c r="BW14" s="338"/>
      <c r="BX14" s="338"/>
      <c r="BY14" s="338"/>
      <c r="BZ14" s="338"/>
      <c r="CA14" s="338"/>
      <c r="CB14" s="338"/>
      <c r="CC14" s="338"/>
      <c r="CD14" s="338"/>
      <c r="CE14" s="338"/>
      <c r="CF14" s="338"/>
      <c r="CG14" s="338"/>
      <c r="CH14" s="338"/>
      <c r="CI14" s="338"/>
      <c r="CJ14" s="338"/>
      <c r="CK14" s="338"/>
      <c r="CL14" s="338"/>
      <c r="CM14" s="338"/>
      <c r="CN14" s="338"/>
      <c r="CO14" s="338"/>
      <c r="CP14" s="338"/>
      <c r="CQ14" s="338"/>
      <c r="CR14" s="338"/>
      <c r="CS14" s="338"/>
      <c r="CT14" s="338"/>
      <c r="CU14" s="338"/>
      <c r="CV14" s="338"/>
      <c r="CW14" s="338"/>
      <c r="CX14" s="338"/>
      <c r="CY14" s="338"/>
      <c r="CZ14" s="338"/>
      <c r="DA14" s="338"/>
      <c r="DB14" s="338"/>
      <c r="DC14" s="338"/>
      <c r="DD14" s="338"/>
      <c r="DE14" s="338"/>
      <c r="DF14" s="338"/>
      <c r="DG14" s="338"/>
      <c r="DH14" s="338"/>
      <c r="DI14" s="338"/>
      <c r="DJ14" s="338"/>
      <c r="DK14" s="338"/>
      <c r="DL14" s="338"/>
      <c r="DM14" s="338"/>
      <c r="DN14" s="338"/>
      <c r="DO14" s="338"/>
      <c r="DP14" s="338"/>
      <c r="DQ14" s="338"/>
      <c r="DR14" s="338"/>
      <c r="DS14" s="338"/>
      <c r="DT14" s="338"/>
      <c r="DU14" s="338"/>
      <c r="DV14" s="338"/>
      <c r="DW14" s="338"/>
      <c r="DX14" s="338"/>
      <c r="DY14" s="338"/>
      <c r="DZ14" s="338"/>
      <c r="EA14" s="338"/>
      <c r="EB14" s="338"/>
      <c r="EC14" s="338"/>
      <c r="ED14" s="338"/>
      <c r="EE14" s="338"/>
      <c r="EF14" s="338"/>
      <c r="EG14" s="338"/>
      <c r="EH14" s="338"/>
      <c r="EI14" s="338"/>
      <c r="EJ14" s="338"/>
      <c r="EK14" s="338"/>
      <c r="EL14" s="338"/>
      <c r="EM14" s="338"/>
      <c r="EN14" s="338"/>
      <c r="EO14" s="338"/>
      <c r="EP14" s="338"/>
      <c r="EQ14" s="338"/>
      <c r="ER14" s="338"/>
      <c r="ES14" s="338"/>
      <c r="ET14" s="338"/>
      <c r="EU14" s="338"/>
      <c r="EV14" s="338"/>
      <c r="EW14" s="338"/>
      <c r="EX14" s="338"/>
      <c r="EY14" s="338"/>
      <c r="EZ14" s="338"/>
      <c r="FA14" s="338"/>
      <c r="FB14" s="338"/>
      <c r="FC14" s="338"/>
      <c r="FD14" s="338"/>
      <c r="FE14" s="338"/>
      <c r="FF14" s="338"/>
      <c r="FG14" s="338"/>
      <c r="FH14" s="338"/>
      <c r="FI14" s="338"/>
      <c r="FJ14" s="338"/>
      <c r="FK14" s="338"/>
      <c r="FL14" s="338"/>
      <c r="FM14" s="338"/>
      <c r="FN14" s="338"/>
      <c r="FO14" s="338"/>
      <c r="FP14" s="338"/>
      <c r="FQ14" s="338"/>
      <c r="FR14" s="338"/>
      <c r="FS14" s="338"/>
      <c r="FT14" s="338"/>
      <c r="FU14" s="338"/>
      <c r="FV14" s="338"/>
      <c r="FW14" s="338"/>
      <c r="FX14" s="338"/>
      <c r="FY14" s="338"/>
      <c r="FZ14" s="338"/>
      <c r="GA14" s="338"/>
      <c r="GB14" s="338"/>
      <c r="GC14" s="338"/>
      <c r="GD14" s="338"/>
      <c r="GE14" s="338"/>
      <c r="GF14" s="338"/>
      <c r="GG14" s="338"/>
      <c r="GH14" s="338"/>
      <c r="GI14" s="338"/>
      <c r="GJ14" s="338"/>
      <c r="GK14" s="338"/>
      <c r="GL14" s="338"/>
      <c r="GM14" s="338"/>
      <c r="GN14" s="338"/>
      <c r="GO14" s="338"/>
      <c r="GP14" s="338"/>
      <c r="GQ14" s="338"/>
      <c r="GR14" s="338"/>
      <c r="GS14" s="338"/>
      <c r="GT14" s="338"/>
      <c r="GU14" s="338"/>
      <c r="GV14" s="338"/>
      <c r="GW14" s="338"/>
      <c r="GX14" s="338"/>
      <c r="GY14" s="338"/>
      <c r="GZ14" s="338"/>
      <c r="HA14" s="338"/>
      <c r="HB14" s="338"/>
      <c r="HC14" s="338"/>
      <c r="HD14" s="338"/>
      <c r="HE14" s="338"/>
      <c r="HF14" s="338"/>
      <c r="HG14" s="338"/>
      <c r="HH14" s="338"/>
      <c r="HI14" s="338"/>
      <c r="HJ14" s="338"/>
      <c r="HK14" s="338"/>
      <c r="HL14" s="338"/>
      <c r="HM14" s="338"/>
      <c r="HN14" s="338"/>
      <c r="HO14" s="338"/>
      <c r="HP14" s="338"/>
      <c r="HQ14" s="338"/>
      <c r="HR14" s="338"/>
      <c r="HS14" s="338"/>
      <c r="HT14" s="338"/>
      <c r="HU14" s="338"/>
      <c r="HV14" s="338"/>
      <c r="HW14" s="338"/>
      <c r="HX14" s="338"/>
      <c r="HY14" s="338"/>
      <c r="HZ14" s="338"/>
      <c r="IA14" s="338"/>
      <c r="IB14" s="338"/>
      <c r="IC14" s="338"/>
      <c r="ID14" s="338"/>
      <c r="IE14" s="338"/>
      <c r="IF14" s="338"/>
      <c r="IG14" s="338"/>
    </row>
    <row r="15" ht="25.5" customHeight="1" spans="1:241">
      <c r="A15" s="203" t="s">
        <v>122</v>
      </c>
      <c r="B15" s="206" t="s">
        <v>111</v>
      </c>
      <c r="C15" s="342">
        <v>283394</v>
      </c>
      <c r="D15" s="344">
        <v>26000</v>
      </c>
      <c r="E15" s="344">
        <v>6000</v>
      </c>
      <c r="F15" s="344">
        <v>4000</v>
      </c>
      <c r="G15" s="344">
        <v>10000</v>
      </c>
      <c r="H15" s="344">
        <v>10000</v>
      </c>
      <c r="I15" s="344">
        <v>0</v>
      </c>
      <c r="J15" s="344">
        <v>40000</v>
      </c>
      <c r="K15" s="344">
        <v>10000</v>
      </c>
      <c r="L15" s="344">
        <v>0</v>
      </c>
      <c r="M15" s="344">
        <v>20000</v>
      </c>
      <c r="N15" s="344">
        <v>0</v>
      </c>
      <c r="O15" s="344">
        <v>0</v>
      </c>
      <c r="P15" s="344">
        <v>40000</v>
      </c>
      <c r="Q15" s="344">
        <v>4914</v>
      </c>
      <c r="R15" s="344">
        <v>0</v>
      </c>
      <c r="S15" s="344">
        <v>0</v>
      </c>
      <c r="T15" s="344">
        <v>78480</v>
      </c>
      <c r="U15" s="344">
        <v>0</v>
      </c>
      <c r="V15" s="344">
        <v>34000</v>
      </c>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8"/>
      <c r="AZ15" s="338"/>
      <c r="BA15" s="338"/>
      <c r="BB15" s="338"/>
      <c r="BC15" s="338"/>
      <c r="BD15" s="338"/>
      <c r="BE15" s="338"/>
      <c r="BF15" s="338"/>
      <c r="BG15" s="338"/>
      <c r="BH15" s="338"/>
      <c r="BI15" s="338"/>
      <c r="BJ15" s="338"/>
      <c r="BK15" s="338"/>
      <c r="BL15" s="338"/>
      <c r="BM15" s="338"/>
      <c r="BN15" s="338"/>
      <c r="BO15" s="338"/>
      <c r="BP15" s="338"/>
      <c r="BQ15" s="338"/>
      <c r="BR15" s="338"/>
      <c r="BS15" s="338"/>
      <c r="BT15" s="338"/>
      <c r="BU15" s="338"/>
      <c r="BV15" s="338"/>
      <c r="BW15" s="338"/>
      <c r="BX15" s="338"/>
      <c r="BY15" s="338"/>
      <c r="BZ15" s="338"/>
      <c r="CA15" s="338"/>
      <c r="CB15" s="338"/>
      <c r="CC15" s="338"/>
      <c r="CD15" s="338"/>
      <c r="CE15" s="338"/>
      <c r="CF15" s="338"/>
      <c r="CG15" s="338"/>
      <c r="CH15" s="338"/>
      <c r="CI15" s="338"/>
      <c r="CJ15" s="338"/>
      <c r="CK15" s="338"/>
      <c r="CL15" s="338"/>
      <c r="CM15" s="338"/>
      <c r="CN15" s="338"/>
      <c r="CO15" s="338"/>
      <c r="CP15" s="338"/>
      <c r="CQ15" s="338"/>
      <c r="CR15" s="338"/>
      <c r="CS15" s="338"/>
      <c r="CT15" s="338"/>
      <c r="CU15" s="338"/>
      <c r="CV15" s="338"/>
      <c r="CW15" s="338"/>
      <c r="CX15" s="338"/>
      <c r="CY15" s="338"/>
      <c r="CZ15" s="338"/>
      <c r="DA15" s="338"/>
      <c r="DB15" s="338"/>
      <c r="DC15" s="338"/>
      <c r="DD15" s="338"/>
      <c r="DE15" s="338"/>
      <c r="DF15" s="338"/>
      <c r="DG15" s="338"/>
      <c r="DH15" s="338"/>
      <c r="DI15" s="338"/>
      <c r="DJ15" s="338"/>
      <c r="DK15" s="338"/>
      <c r="DL15" s="338"/>
      <c r="DM15" s="338"/>
      <c r="DN15" s="338"/>
      <c r="DO15" s="338"/>
      <c r="DP15" s="338"/>
      <c r="DQ15" s="338"/>
      <c r="DR15" s="338"/>
      <c r="DS15" s="338"/>
      <c r="DT15" s="338"/>
      <c r="DU15" s="338"/>
      <c r="DV15" s="338"/>
      <c r="DW15" s="338"/>
      <c r="DX15" s="338"/>
      <c r="DY15" s="338"/>
      <c r="DZ15" s="338"/>
      <c r="EA15" s="338"/>
      <c r="EB15" s="338"/>
      <c r="EC15" s="338"/>
      <c r="ED15" s="338"/>
      <c r="EE15" s="338"/>
      <c r="EF15" s="338"/>
      <c r="EG15" s="338"/>
      <c r="EH15" s="338"/>
      <c r="EI15" s="338"/>
      <c r="EJ15" s="338"/>
      <c r="EK15" s="338"/>
      <c r="EL15" s="338"/>
      <c r="EM15" s="338"/>
      <c r="EN15" s="338"/>
      <c r="EO15" s="338"/>
      <c r="EP15" s="338"/>
      <c r="EQ15" s="338"/>
      <c r="ER15" s="338"/>
      <c r="ES15" s="338"/>
      <c r="ET15" s="338"/>
      <c r="EU15" s="338"/>
      <c r="EV15" s="338"/>
      <c r="EW15" s="338"/>
      <c r="EX15" s="338"/>
      <c r="EY15" s="338"/>
      <c r="EZ15" s="338"/>
      <c r="FA15" s="338"/>
      <c r="FB15" s="338"/>
      <c r="FC15" s="338"/>
      <c r="FD15" s="338"/>
      <c r="FE15" s="338"/>
      <c r="FF15" s="338"/>
      <c r="FG15" s="338"/>
      <c r="FH15" s="338"/>
      <c r="FI15" s="338"/>
      <c r="FJ15" s="338"/>
      <c r="FK15" s="338"/>
      <c r="FL15" s="338"/>
      <c r="FM15" s="338"/>
      <c r="FN15" s="338"/>
      <c r="FO15" s="338"/>
      <c r="FP15" s="338"/>
      <c r="FQ15" s="338"/>
      <c r="FR15" s="338"/>
      <c r="FS15" s="338"/>
      <c r="FT15" s="338"/>
      <c r="FU15" s="338"/>
      <c r="FV15" s="338"/>
      <c r="FW15" s="338"/>
      <c r="FX15" s="338"/>
      <c r="FY15" s="338"/>
      <c r="FZ15" s="338"/>
      <c r="GA15" s="338"/>
      <c r="GB15" s="338"/>
      <c r="GC15" s="338"/>
      <c r="GD15" s="338"/>
      <c r="GE15" s="338"/>
      <c r="GF15" s="338"/>
      <c r="GG15" s="338"/>
      <c r="GH15" s="338"/>
      <c r="GI15" s="338"/>
      <c r="GJ15" s="338"/>
      <c r="GK15" s="338"/>
      <c r="GL15" s="338"/>
      <c r="GM15" s="338"/>
      <c r="GN15" s="338"/>
      <c r="GO15" s="338"/>
      <c r="GP15" s="338"/>
      <c r="GQ15" s="338"/>
      <c r="GR15" s="338"/>
      <c r="GS15" s="338"/>
      <c r="GT15" s="338"/>
      <c r="GU15" s="338"/>
      <c r="GV15" s="338"/>
      <c r="GW15" s="338"/>
      <c r="GX15" s="338"/>
      <c r="GY15" s="338"/>
      <c r="GZ15" s="338"/>
      <c r="HA15" s="338"/>
      <c r="HB15" s="338"/>
      <c r="HC15" s="338"/>
      <c r="HD15" s="338"/>
      <c r="HE15" s="338"/>
      <c r="HF15" s="338"/>
      <c r="HG15" s="338"/>
      <c r="HH15" s="338"/>
      <c r="HI15" s="338"/>
      <c r="HJ15" s="338"/>
      <c r="HK15" s="338"/>
      <c r="HL15" s="338"/>
      <c r="HM15" s="338"/>
      <c r="HN15" s="338"/>
      <c r="HO15" s="338"/>
      <c r="HP15" s="338"/>
      <c r="HQ15" s="338"/>
      <c r="HR15" s="338"/>
      <c r="HS15" s="338"/>
      <c r="HT15" s="338"/>
      <c r="HU15" s="338"/>
      <c r="HV15" s="338"/>
      <c r="HW15" s="338"/>
      <c r="HX15" s="338"/>
      <c r="HY15" s="338"/>
      <c r="HZ15" s="338"/>
      <c r="IA15" s="338"/>
      <c r="IB15" s="338"/>
      <c r="IC15" s="338"/>
      <c r="ID15" s="338"/>
      <c r="IE15" s="338"/>
      <c r="IF15" s="338"/>
      <c r="IG15" s="338"/>
    </row>
    <row r="16" ht="25.5" customHeight="1" spans="1:241">
      <c r="A16" s="203" t="s">
        <v>178</v>
      </c>
      <c r="B16" s="343" t="s">
        <v>179</v>
      </c>
      <c r="C16" s="342">
        <v>283394</v>
      </c>
      <c r="D16" s="344">
        <v>26000</v>
      </c>
      <c r="E16" s="344">
        <v>6000</v>
      </c>
      <c r="F16" s="344">
        <v>4000</v>
      </c>
      <c r="G16" s="344">
        <v>10000</v>
      </c>
      <c r="H16" s="344">
        <v>10000</v>
      </c>
      <c r="I16" s="344">
        <v>0</v>
      </c>
      <c r="J16" s="344">
        <v>40000</v>
      </c>
      <c r="K16" s="344">
        <v>10000</v>
      </c>
      <c r="L16" s="344">
        <v>0</v>
      </c>
      <c r="M16" s="344">
        <v>20000</v>
      </c>
      <c r="N16" s="344">
        <v>0</v>
      </c>
      <c r="O16" s="344">
        <v>0</v>
      </c>
      <c r="P16" s="344">
        <v>40000</v>
      </c>
      <c r="Q16" s="344">
        <v>4914</v>
      </c>
      <c r="R16" s="344">
        <v>0</v>
      </c>
      <c r="S16" s="344">
        <v>0</v>
      </c>
      <c r="T16" s="344">
        <v>78480</v>
      </c>
      <c r="U16" s="344">
        <v>0</v>
      </c>
      <c r="V16" s="344">
        <v>34000</v>
      </c>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c r="CD16" s="338"/>
      <c r="CE16" s="338"/>
      <c r="CF16" s="338"/>
      <c r="CG16" s="338"/>
      <c r="CH16" s="338"/>
      <c r="CI16" s="338"/>
      <c r="CJ16" s="338"/>
      <c r="CK16" s="338"/>
      <c r="CL16" s="338"/>
      <c r="CM16" s="338"/>
      <c r="CN16" s="338"/>
      <c r="CO16" s="338"/>
      <c r="CP16" s="338"/>
      <c r="CQ16" s="338"/>
      <c r="CR16" s="338"/>
      <c r="CS16" s="338"/>
      <c r="CT16" s="338"/>
      <c r="CU16" s="338"/>
      <c r="CV16" s="338"/>
      <c r="CW16" s="338"/>
      <c r="CX16" s="338"/>
      <c r="CY16" s="338"/>
      <c r="CZ16" s="338"/>
      <c r="DA16" s="338"/>
      <c r="DB16" s="338"/>
      <c r="DC16" s="338"/>
      <c r="DD16" s="338"/>
      <c r="DE16" s="338"/>
      <c r="DF16" s="338"/>
      <c r="DG16" s="338"/>
      <c r="DH16" s="338"/>
      <c r="DI16" s="338"/>
      <c r="DJ16" s="338"/>
      <c r="DK16" s="338"/>
      <c r="DL16" s="338"/>
      <c r="DM16" s="338"/>
      <c r="DN16" s="338"/>
      <c r="DO16" s="338"/>
      <c r="DP16" s="338"/>
      <c r="DQ16" s="338"/>
      <c r="DR16" s="338"/>
      <c r="DS16" s="338"/>
      <c r="DT16" s="338"/>
      <c r="DU16" s="338"/>
      <c r="DV16" s="338"/>
      <c r="DW16" s="338"/>
      <c r="DX16" s="338"/>
      <c r="DY16" s="338"/>
      <c r="DZ16" s="338"/>
      <c r="EA16" s="338"/>
      <c r="EB16" s="338"/>
      <c r="EC16" s="338"/>
      <c r="ED16" s="338"/>
      <c r="EE16" s="338"/>
      <c r="EF16" s="338"/>
      <c r="EG16" s="338"/>
      <c r="EH16" s="338"/>
      <c r="EI16" s="338"/>
      <c r="EJ16" s="338"/>
      <c r="EK16" s="338"/>
      <c r="EL16" s="338"/>
      <c r="EM16" s="338"/>
      <c r="EN16" s="338"/>
      <c r="EO16" s="338"/>
      <c r="EP16" s="338"/>
      <c r="EQ16" s="338"/>
      <c r="ER16" s="338"/>
      <c r="ES16" s="338"/>
      <c r="ET16" s="338"/>
      <c r="EU16" s="338"/>
      <c r="EV16" s="338"/>
      <c r="EW16" s="338"/>
      <c r="EX16" s="338"/>
      <c r="EY16" s="338"/>
      <c r="EZ16" s="338"/>
      <c r="FA16" s="338"/>
      <c r="FB16" s="338"/>
      <c r="FC16" s="338"/>
      <c r="FD16" s="338"/>
      <c r="FE16" s="338"/>
      <c r="FF16" s="338"/>
      <c r="FG16" s="338"/>
      <c r="FH16" s="338"/>
      <c r="FI16" s="338"/>
      <c r="FJ16" s="338"/>
      <c r="FK16" s="338"/>
      <c r="FL16" s="338"/>
      <c r="FM16" s="338"/>
      <c r="FN16" s="338"/>
      <c r="FO16" s="338"/>
      <c r="FP16" s="338"/>
      <c r="FQ16" s="338"/>
      <c r="FR16" s="338"/>
      <c r="FS16" s="338"/>
      <c r="FT16" s="338"/>
      <c r="FU16" s="338"/>
      <c r="FV16" s="338"/>
      <c r="FW16" s="338"/>
      <c r="FX16" s="338"/>
      <c r="FY16" s="338"/>
      <c r="FZ16" s="338"/>
      <c r="GA16" s="338"/>
      <c r="GB16" s="338"/>
      <c r="GC16" s="338"/>
      <c r="GD16" s="338"/>
      <c r="GE16" s="338"/>
      <c r="GF16" s="338"/>
      <c r="GG16" s="338"/>
      <c r="GH16" s="338"/>
      <c r="GI16" s="338"/>
      <c r="GJ16" s="338"/>
      <c r="GK16" s="338"/>
      <c r="GL16" s="338"/>
      <c r="GM16" s="338"/>
      <c r="GN16" s="338"/>
      <c r="GO16" s="338"/>
      <c r="GP16" s="338"/>
      <c r="GQ16" s="338"/>
      <c r="GR16" s="338"/>
      <c r="GS16" s="338"/>
      <c r="GT16" s="338"/>
      <c r="GU16" s="338"/>
      <c r="GV16" s="338"/>
      <c r="GW16" s="338"/>
      <c r="GX16" s="338"/>
      <c r="GY16" s="338"/>
      <c r="GZ16" s="338"/>
      <c r="HA16" s="338"/>
      <c r="HB16" s="338"/>
      <c r="HC16" s="338"/>
      <c r="HD16" s="338"/>
      <c r="HE16" s="338"/>
      <c r="HF16" s="338"/>
      <c r="HG16" s="338"/>
      <c r="HH16" s="338"/>
      <c r="HI16" s="338"/>
      <c r="HJ16" s="338"/>
      <c r="HK16" s="338"/>
      <c r="HL16" s="338"/>
      <c r="HM16" s="338"/>
      <c r="HN16" s="338"/>
      <c r="HO16" s="338"/>
      <c r="HP16" s="338"/>
      <c r="HQ16" s="338"/>
      <c r="HR16" s="338"/>
      <c r="HS16" s="338"/>
      <c r="HT16" s="338"/>
      <c r="HU16" s="338"/>
      <c r="HV16" s="338"/>
      <c r="HW16" s="338"/>
      <c r="HX16" s="338"/>
      <c r="HY16" s="338"/>
      <c r="HZ16" s="338"/>
      <c r="IA16" s="338"/>
      <c r="IB16" s="338"/>
      <c r="IC16" s="338"/>
      <c r="ID16" s="338"/>
      <c r="IE16" s="338"/>
      <c r="IF16" s="338"/>
      <c r="IG16" s="338"/>
    </row>
    <row r="17" ht="25.5" customHeight="1" spans="1:241">
      <c r="A17" s="203" t="s">
        <v>187</v>
      </c>
      <c r="B17" s="343" t="s">
        <v>188</v>
      </c>
      <c r="C17" s="342">
        <v>283394</v>
      </c>
      <c r="D17" s="344">
        <v>26000</v>
      </c>
      <c r="E17" s="344">
        <v>6000</v>
      </c>
      <c r="F17" s="344">
        <v>4000</v>
      </c>
      <c r="G17" s="344">
        <v>10000</v>
      </c>
      <c r="H17" s="344">
        <v>10000</v>
      </c>
      <c r="I17" s="344">
        <v>0</v>
      </c>
      <c r="J17" s="344">
        <v>40000</v>
      </c>
      <c r="K17" s="344">
        <v>10000</v>
      </c>
      <c r="L17" s="344">
        <v>0</v>
      </c>
      <c r="M17" s="344">
        <v>20000</v>
      </c>
      <c r="N17" s="344">
        <v>0</v>
      </c>
      <c r="O17" s="344">
        <v>0</v>
      </c>
      <c r="P17" s="344">
        <v>40000</v>
      </c>
      <c r="Q17" s="344">
        <v>4914</v>
      </c>
      <c r="R17" s="344">
        <v>0</v>
      </c>
      <c r="S17" s="344">
        <v>0</v>
      </c>
      <c r="T17" s="344">
        <v>78480</v>
      </c>
      <c r="U17" s="344">
        <v>0</v>
      </c>
      <c r="V17" s="344">
        <v>34000</v>
      </c>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38"/>
      <c r="AS17" s="338"/>
      <c r="AT17" s="338"/>
      <c r="AU17" s="338"/>
      <c r="AV17" s="338"/>
      <c r="AW17" s="338"/>
      <c r="AX17" s="338"/>
      <c r="AY17" s="338"/>
      <c r="AZ17" s="338"/>
      <c r="BA17" s="338"/>
      <c r="BB17" s="338"/>
      <c r="BC17" s="338"/>
      <c r="BD17" s="338"/>
      <c r="BE17" s="338"/>
      <c r="BF17" s="338"/>
      <c r="BG17" s="338"/>
      <c r="BH17" s="338"/>
      <c r="BI17" s="338"/>
      <c r="BJ17" s="338"/>
      <c r="BK17" s="338"/>
      <c r="BL17" s="338"/>
      <c r="BM17" s="338"/>
      <c r="BN17" s="338"/>
      <c r="BO17" s="338"/>
      <c r="BP17" s="338"/>
      <c r="BQ17" s="338"/>
      <c r="BR17" s="338"/>
      <c r="BS17" s="338"/>
      <c r="BT17" s="338"/>
      <c r="BU17" s="338"/>
      <c r="BV17" s="338"/>
      <c r="BW17" s="338"/>
      <c r="BX17" s="338"/>
      <c r="BY17" s="338"/>
      <c r="BZ17" s="338"/>
      <c r="CA17" s="338"/>
      <c r="CB17" s="338"/>
      <c r="CC17" s="338"/>
      <c r="CD17" s="338"/>
      <c r="CE17" s="338"/>
      <c r="CF17" s="338"/>
      <c r="CG17" s="338"/>
      <c r="CH17" s="338"/>
      <c r="CI17" s="338"/>
      <c r="CJ17" s="338"/>
      <c r="CK17" s="338"/>
      <c r="CL17" s="338"/>
      <c r="CM17" s="338"/>
      <c r="CN17" s="338"/>
      <c r="CO17" s="338"/>
      <c r="CP17" s="338"/>
      <c r="CQ17" s="338"/>
      <c r="CR17" s="338"/>
      <c r="CS17" s="338"/>
      <c r="CT17" s="338"/>
      <c r="CU17" s="338"/>
      <c r="CV17" s="338"/>
      <c r="CW17" s="338"/>
      <c r="CX17" s="338"/>
      <c r="CY17" s="338"/>
      <c r="CZ17" s="338"/>
      <c r="DA17" s="338"/>
      <c r="DB17" s="338"/>
      <c r="DC17" s="338"/>
      <c r="DD17" s="338"/>
      <c r="DE17" s="338"/>
      <c r="DF17" s="338"/>
      <c r="DG17" s="338"/>
      <c r="DH17" s="338"/>
      <c r="DI17" s="338"/>
      <c r="DJ17" s="338"/>
      <c r="DK17" s="338"/>
      <c r="DL17" s="338"/>
      <c r="DM17" s="338"/>
      <c r="DN17" s="338"/>
      <c r="DO17" s="338"/>
      <c r="DP17" s="338"/>
      <c r="DQ17" s="338"/>
      <c r="DR17" s="338"/>
      <c r="DS17" s="338"/>
      <c r="DT17" s="338"/>
      <c r="DU17" s="338"/>
      <c r="DV17" s="338"/>
      <c r="DW17" s="338"/>
      <c r="DX17" s="338"/>
      <c r="DY17" s="338"/>
      <c r="DZ17" s="338"/>
      <c r="EA17" s="338"/>
      <c r="EB17" s="338"/>
      <c r="EC17" s="338"/>
      <c r="ED17" s="338"/>
      <c r="EE17" s="338"/>
      <c r="EF17" s="338"/>
      <c r="EG17" s="338"/>
      <c r="EH17" s="338"/>
      <c r="EI17" s="338"/>
      <c r="EJ17" s="338"/>
      <c r="EK17" s="338"/>
      <c r="EL17" s="338"/>
      <c r="EM17" s="338"/>
      <c r="EN17" s="338"/>
      <c r="EO17" s="338"/>
      <c r="EP17" s="338"/>
      <c r="EQ17" s="338"/>
      <c r="ER17" s="338"/>
      <c r="ES17" s="338"/>
      <c r="ET17" s="338"/>
      <c r="EU17" s="338"/>
      <c r="EV17" s="338"/>
      <c r="EW17" s="338"/>
      <c r="EX17" s="338"/>
      <c r="EY17" s="338"/>
      <c r="EZ17" s="338"/>
      <c r="FA17" s="338"/>
      <c r="FB17" s="338"/>
      <c r="FC17" s="338"/>
      <c r="FD17" s="338"/>
      <c r="FE17" s="338"/>
      <c r="FF17" s="338"/>
      <c r="FG17" s="338"/>
      <c r="FH17" s="338"/>
      <c r="FI17" s="338"/>
      <c r="FJ17" s="338"/>
      <c r="FK17" s="338"/>
      <c r="FL17" s="338"/>
      <c r="FM17" s="338"/>
      <c r="FN17" s="338"/>
      <c r="FO17" s="338"/>
      <c r="FP17" s="338"/>
      <c r="FQ17" s="338"/>
      <c r="FR17" s="338"/>
      <c r="FS17" s="338"/>
      <c r="FT17" s="338"/>
      <c r="FU17" s="338"/>
      <c r="FV17" s="338"/>
      <c r="FW17" s="338"/>
      <c r="FX17" s="338"/>
      <c r="FY17" s="338"/>
      <c r="FZ17" s="338"/>
      <c r="GA17" s="338"/>
      <c r="GB17" s="338"/>
      <c r="GC17" s="338"/>
      <c r="GD17" s="338"/>
      <c r="GE17" s="338"/>
      <c r="GF17" s="338"/>
      <c r="GG17" s="338"/>
      <c r="GH17" s="338"/>
      <c r="GI17" s="338"/>
      <c r="GJ17" s="338"/>
      <c r="GK17" s="338"/>
      <c r="GL17" s="338"/>
      <c r="GM17" s="338"/>
      <c r="GN17" s="338"/>
      <c r="GO17" s="338"/>
      <c r="GP17" s="338"/>
      <c r="GQ17" s="338"/>
      <c r="GR17" s="338"/>
      <c r="GS17" s="338"/>
      <c r="GT17" s="338"/>
      <c r="GU17" s="338"/>
      <c r="GV17" s="338"/>
      <c r="GW17" s="338"/>
      <c r="GX17" s="338"/>
      <c r="GY17" s="338"/>
      <c r="GZ17" s="338"/>
      <c r="HA17" s="338"/>
      <c r="HB17" s="338"/>
      <c r="HC17" s="338"/>
      <c r="HD17" s="338"/>
      <c r="HE17" s="338"/>
      <c r="HF17" s="338"/>
      <c r="HG17" s="338"/>
      <c r="HH17" s="338"/>
      <c r="HI17" s="338"/>
      <c r="HJ17" s="338"/>
      <c r="HK17" s="338"/>
      <c r="HL17" s="338"/>
      <c r="HM17" s="338"/>
      <c r="HN17" s="338"/>
      <c r="HO17" s="338"/>
      <c r="HP17" s="338"/>
      <c r="HQ17" s="338"/>
      <c r="HR17" s="338"/>
      <c r="HS17" s="338"/>
      <c r="HT17" s="338"/>
      <c r="HU17" s="338"/>
      <c r="HV17" s="338"/>
      <c r="HW17" s="338"/>
      <c r="HX17" s="338"/>
      <c r="HY17" s="338"/>
      <c r="HZ17" s="338"/>
      <c r="IA17" s="338"/>
      <c r="IB17" s="338"/>
      <c r="IC17" s="338"/>
      <c r="ID17" s="338"/>
      <c r="IE17" s="338"/>
      <c r="IF17" s="338"/>
      <c r="IG17" s="338"/>
    </row>
    <row r="18" ht="25.5" customHeight="1" spans="1:241">
      <c r="A18" s="203" t="s">
        <v>189</v>
      </c>
      <c r="B18" s="343" t="s">
        <v>127</v>
      </c>
      <c r="C18" s="342">
        <v>283394</v>
      </c>
      <c r="D18" s="344">
        <v>26000</v>
      </c>
      <c r="E18" s="344">
        <v>6000</v>
      </c>
      <c r="F18" s="344">
        <v>4000</v>
      </c>
      <c r="G18" s="344">
        <v>10000</v>
      </c>
      <c r="H18" s="344">
        <v>10000</v>
      </c>
      <c r="I18" s="344">
        <v>0</v>
      </c>
      <c r="J18" s="344">
        <v>40000</v>
      </c>
      <c r="K18" s="344">
        <v>10000</v>
      </c>
      <c r="L18" s="344">
        <v>0</v>
      </c>
      <c r="M18" s="344">
        <v>20000</v>
      </c>
      <c r="N18" s="344">
        <v>0</v>
      </c>
      <c r="O18" s="344">
        <v>0</v>
      </c>
      <c r="P18" s="344">
        <v>40000</v>
      </c>
      <c r="Q18" s="344">
        <v>4914</v>
      </c>
      <c r="R18" s="344">
        <v>0</v>
      </c>
      <c r="S18" s="344">
        <v>0</v>
      </c>
      <c r="T18" s="344">
        <v>78480</v>
      </c>
      <c r="U18" s="344">
        <v>0</v>
      </c>
      <c r="V18" s="344">
        <v>34000</v>
      </c>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c r="CF18" s="338"/>
      <c r="CG18" s="338"/>
      <c r="CH18" s="338"/>
      <c r="CI18" s="338"/>
      <c r="CJ18" s="338"/>
      <c r="CK18" s="338"/>
      <c r="CL18" s="338"/>
      <c r="CM18" s="338"/>
      <c r="CN18" s="338"/>
      <c r="CO18" s="338"/>
      <c r="CP18" s="338"/>
      <c r="CQ18" s="338"/>
      <c r="CR18" s="338"/>
      <c r="CS18" s="338"/>
      <c r="CT18" s="338"/>
      <c r="CU18" s="338"/>
      <c r="CV18" s="338"/>
      <c r="CW18" s="338"/>
      <c r="CX18" s="338"/>
      <c r="CY18" s="338"/>
      <c r="CZ18" s="338"/>
      <c r="DA18" s="338"/>
      <c r="DB18" s="338"/>
      <c r="DC18" s="338"/>
      <c r="DD18" s="338"/>
      <c r="DE18" s="338"/>
      <c r="DF18" s="338"/>
      <c r="DG18" s="338"/>
      <c r="DH18" s="338"/>
      <c r="DI18" s="338"/>
      <c r="DJ18" s="338"/>
      <c r="DK18" s="338"/>
      <c r="DL18" s="338"/>
      <c r="DM18" s="338"/>
      <c r="DN18" s="338"/>
      <c r="DO18" s="338"/>
      <c r="DP18" s="338"/>
      <c r="DQ18" s="338"/>
      <c r="DR18" s="338"/>
      <c r="DS18" s="338"/>
      <c r="DT18" s="338"/>
      <c r="DU18" s="338"/>
      <c r="DV18" s="338"/>
      <c r="DW18" s="338"/>
      <c r="DX18" s="338"/>
      <c r="DY18" s="338"/>
      <c r="DZ18" s="338"/>
      <c r="EA18" s="338"/>
      <c r="EB18" s="338"/>
      <c r="EC18" s="338"/>
      <c r="ED18" s="338"/>
      <c r="EE18" s="338"/>
      <c r="EF18" s="338"/>
      <c r="EG18" s="338"/>
      <c r="EH18" s="338"/>
      <c r="EI18" s="338"/>
      <c r="EJ18" s="338"/>
      <c r="EK18" s="338"/>
      <c r="EL18" s="338"/>
      <c r="EM18" s="338"/>
      <c r="EN18" s="338"/>
      <c r="EO18" s="338"/>
      <c r="EP18" s="338"/>
      <c r="EQ18" s="338"/>
      <c r="ER18" s="338"/>
      <c r="ES18" s="338"/>
      <c r="ET18" s="338"/>
      <c r="EU18" s="338"/>
      <c r="EV18" s="338"/>
      <c r="EW18" s="338"/>
      <c r="EX18" s="338"/>
      <c r="EY18" s="338"/>
      <c r="EZ18" s="338"/>
      <c r="FA18" s="338"/>
      <c r="FB18" s="338"/>
      <c r="FC18" s="338"/>
      <c r="FD18" s="338"/>
      <c r="FE18" s="338"/>
      <c r="FF18" s="338"/>
      <c r="FG18" s="338"/>
      <c r="FH18" s="338"/>
      <c r="FI18" s="338"/>
      <c r="FJ18" s="338"/>
      <c r="FK18" s="338"/>
      <c r="FL18" s="338"/>
      <c r="FM18" s="338"/>
      <c r="FN18" s="338"/>
      <c r="FO18" s="338"/>
      <c r="FP18" s="338"/>
      <c r="FQ18" s="338"/>
      <c r="FR18" s="338"/>
      <c r="FS18" s="338"/>
      <c r="FT18" s="338"/>
      <c r="FU18" s="338"/>
      <c r="FV18" s="338"/>
      <c r="FW18" s="338"/>
      <c r="FX18" s="338"/>
      <c r="FY18" s="338"/>
      <c r="FZ18" s="338"/>
      <c r="GA18" s="338"/>
      <c r="GB18" s="338"/>
      <c r="GC18" s="338"/>
      <c r="GD18" s="338"/>
      <c r="GE18" s="338"/>
      <c r="GF18" s="338"/>
      <c r="GG18" s="338"/>
      <c r="GH18" s="338"/>
      <c r="GI18" s="338"/>
      <c r="GJ18" s="338"/>
      <c r="GK18" s="338"/>
      <c r="GL18" s="338"/>
      <c r="GM18" s="338"/>
      <c r="GN18" s="338"/>
      <c r="GO18" s="338"/>
      <c r="GP18" s="338"/>
      <c r="GQ18" s="338"/>
      <c r="GR18" s="338"/>
      <c r="GS18" s="338"/>
      <c r="GT18" s="338"/>
      <c r="GU18" s="338"/>
      <c r="GV18" s="338"/>
      <c r="GW18" s="338"/>
      <c r="GX18" s="338"/>
      <c r="GY18" s="338"/>
      <c r="GZ18" s="338"/>
      <c r="HA18" s="338"/>
      <c r="HB18" s="338"/>
      <c r="HC18" s="338"/>
      <c r="HD18" s="338"/>
      <c r="HE18" s="338"/>
      <c r="HF18" s="338"/>
      <c r="HG18" s="338"/>
      <c r="HH18" s="338"/>
      <c r="HI18" s="338"/>
      <c r="HJ18" s="338"/>
      <c r="HK18" s="338"/>
      <c r="HL18" s="338"/>
      <c r="HM18" s="338"/>
      <c r="HN18" s="338"/>
      <c r="HO18" s="338"/>
      <c r="HP18" s="338"/>
      <c r="HQ18" s="338"/>
      <c r="HR18" s="338"/>
      <c r="HS18" s="338"/>
      <c r="HT18" s="338"/>
      <c r="HU18" s="338"/>
      <c r="HV18" s="338"/>
      <c r="HW18" s="338"/>
      <c r="HX18" s="338"/>
      <c r="HY18" s="338"/>
      <c r="HZ18" s="338"/>
      <c r="IA18" s="338"/>
      <c r="IB18" s="338"/>
      <c r="IC18" s="338"/>
      <c r="ID18" s="338"/>
      <c r="IE18" s="338"/>
      <c r="IF18" s="338"/>
      <c r="IG18" s="338"/>
    </row>
    <row r="19" ht="25.5" customHeight="1" spans="1:241">
      <c r="A19" s="203" t="s">
        <v>130</v>
      </c>
      <c r="B19" s="206" t="s">
        <v>131</v>
      </c>
      <c r="C19" s="342">
        <v>59474</v>
      </c>
      <c r="D19" s="344">
        <v>7200</v>
      </c>
      <c r="E19" s="344">
        <v>1800</v>
      </c>
      <c r="F19" s="344">
        <v>1200</v>
      </c>
      <c r="G19" s="344">
        <v>1800</v>
      </c>
      <c r="H19" s="344">
        <v>3000</v>
      </c>
      <c r="I19" s="344">
        <v>0</v>
      </c>
      <c r="J19" s="344">
        <v>12000</v>
      </c>
      <c r="K19" s="344">
        <v>3000</v>
      </c>
      <c r="L19" s="344">
        <v>0</v>
      </c>
      <c r="M19" s="344">
        <v>6000</v>
      </c>
      <c r="N19" s="344">
        <v>0</v>
      </c>
      <c r="O19" s="344">
        <v>0</v>
      </c>
      <c r="P19" s="344">
        <v>12000</v>
      </c>
      <c r="Q19" s="344">
        <v>1874</v>
      </c>
      <c r="R19" s="344">
        <v>0</v>
      </c>
      <c r="S19" s="344">
        <v>0</v>
      </c>
      <c r="T19" s="344">
        <v>0</v>
      </c>
      <c r="U19" s="344">
        <v>0</v>
      </c>
      <c r="V19" s="344">
        <v>9600</v>
      </c>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338"/>
      <c r="CB19" s="338"/>
      <c r="CC19" s="338"/>
      <c r="CD19" s="338"/>
      <c r="CE19" s="338"/>
      <c r="CF19" s="338"/>
      <c r="CG19" s="338"/>
      <c r="CH19" s="338"/>
      <c r="CI19" s="338"/>
      <c r="CJ19" s="338"/>
      <c r="CK19" s="338"/>
      <c r="CL19" s="338"/>
      <c r="CM19" s="338"/>
      <c r="CN19" s="338"/>
      <c r="CO19" s="338"/>
      <c r="CP19" s="338"/>
      <c r="CQ19" s="338"/>
      <c r="CR19" s="338"/>
      <c r="CS19" s="338"/>
      <c r="CT19" s="338"/>
      <c r="CU19" s="338"/>
      <c r="CV19" s="338"/>
      <c r="CW19" s="338"/>
      <c r="CX19" s="338"/>
      <c r="CY19" s="338"/>
      <c r="CZ19" s="338"/>
      <c r="DA19" s="338"/>
      <c r="DB19" s="338"/>
      <c r="DC19" s="338"/>
      <c r="DD19" s="338"/>
      <c r="DE19" s="338"/>
      <c r="DF19" s="338"/>
      <c r="DG19" s="338"/>
      <c r="DH19" s="338"/>
      <c r="DI19" s="338"/>
      <c r="DJ19" s="338"/>
      <c r="DK19" s="338"/>
      <c r="DL19" s="338"/>
      <c r="DM19" s="338"/>
      <c r="DN19" s="338"/>
      <c r="DO19" s="338"/>
      <c r="DP19" s="338"/>
      <c r="DQ19" s="338"/>
      <c r="DR19" s="338"/>
      <c r="DS19" s="338"/>
      <c r="DT19" s="338"/>
      <c r="DU19" s="338"/>
      <c r="DV19" s="338"/>
      <c r="DW19" s="338"/>
      <c r="DX19" s="338"/>
      <c r="DY19" s="338"/>
      <c r="DZ19" s="338"/>
      <c r="EA19" s="338"/>
      <c r="EB19" s="338"/>
      <c r="EC19" s="338"/>
      <c r="ED19" s="338"/>
      <c r="EE19" s="338"/>
      <c r="EF19" s="338"/>
      <c r="EG19" s="338"/>
      <c r="EH19" s="338"/>
      <c r="EI19" s="338"/>
      <c r="EJ19" s="338"/>
      <c r="EK19" s="338"/>
      <c r="EL19" s="338"/>
      <c r="EM19" s="338"/>
      <c r="EN19" s="338"/>
      <c r="EO19" s="338"/>
      <c r="EP19" s="338"/>
      <c r="EQ19" s="338"/>
      <c r="ER19" s="338"/>
      <c r="ES19" s="338"/>
      <c r="ET19" s="338"/>
      <c r="EU19" s="338"/>
      <c r="EV19" s="338"/>
      <c r="EW19" s="338"/>
      <c r="EX19" s="338"/>
      <c r="EY19" s="338"/>
      <c r="EZ19" s="338"/>
      <c r="FA19" s="338"/>
      <c r="FB19" s="338"/>
      <c r="FC19" s="338"/>
      <c r="FD19" s="338"/>
      <c r="FE19" s="338"/>
      <c r="FF19" s="338"/>
      <c r="FG19" s="338"/>
      <c r="FH19" s="338"/>
      <c r="FI19" s="338"/>
      <c r="FJ19" s="338"/>
      <c r="FK19" s="338"/>
      <c r="FL19" s="338"/>
      <c r="FM19" s="338"/>
      <c r="FN19" s="338"/>
      <c r="FO19" s="338"/>
      <c r="FP19" s="338"/>
      <c r="FQ19" s="338"/>
      <c r="FR19" s="338"/>
      <c r="FS19" s="338"/>
      <c r="FT19" s="338"/>
      <c r="FU19" s="338"/>
      <c r="FV19" s="338"/>
      <c r="FW19" s="338"/>
      <c r="FX19" s="338"/>
      <c r="FY19" s="338"/>
      <c r="FZ19" s="338"/>
      <c r="GA19" s="338"/>
      <c r="GB19" s="338"/>
      <c r="GC19" s="338"/>
      <c r="GD19" s="338"/>
      <c r="GE19" s="338"/>
      <c r="GF19" s="338"/>
      <c r="GG19" s="338"/>
      <c r="GH19" s="338"/>
      <c r="GI19" s="338"/>
      <c r="GJ19" s="338"/>
      <c r="GK19" s="338"/>
      <c r="GL19" s="338"/>
      <c r="GM19" s="338"/>
      <c r="GN19" s="338"/>
      <c r="GO19" s="338"/>
      <c r="GP19" s="338"/>
      <c r="GQ19" s="338"/>
      <c r="GR19" s="338"/>
      <c r="GS19" s="338"/>
      <c r="GT19" s="338"/>
      <c r="GU19" s="338"/>
      <c r="GV19" s="338"/>
      <c r="GW19" s="338"/>
      <c r="GX19" s="338"/>
      <c r="GY19" s="338"/>
      <c r="GZ19" s="338"/>
      <c r="HA19" s="338"/>
      <c r="HB19" s="338"/>
      <c r="HC19" s="338"/>
      <c r="HD19" s="338"/>
      <c r="HE19" s="338"/>
      <c r="HF19" s="338"/>
      <c r="HG19" s="338"/>
      <c r="HH19" s="338"/>
      <c r="HI19" s="338"/>
      <c r="HJ19" s="338"/>
      <c r="HK19" s="338"/>
      <c r="HL19" s="338"/>
      <c r="HM19" s="338"/>
      <c r="HN19" s="338"/>
      <c r="HO19" s="338"/>
      <c r="HP19" s="338"/>
      <c r="HQ19" s="338"/>
      <c r="HR19" s="338"/>
      <c r="HS19" s="338"/>
      <c r="HT19" s="338"/>
      <c r="HU19" s="338"/>
      <c r="HV19" s="338"/>
      <c r="HW19" s="338"/>
      <c r="HX19" s="338"/>
      <c r="HY19" s="338"/>
      <c r="HZ19" s="338"/>
      <c r="IA19" s="338"/>
      <c r="IB19" s="338"/>
      <c r="IC19" s="338"/>
      <c r="ID19" s="338"/>
      <c r="IE19" s="338"/>
      <c r="IF19" s="338"/>
      <c r="IG19" s="338"/>
    </row>
    <row r="20" ht="25.5" customHeight="1" spans="1:241">
      <c r="A20" s="206">
        <v>208</v>
      </c>
      <c r="B20" s="206" t="s">
        <v>179</v>
      </c>
      <c r="C20" s="342">
        <v>59474</v>
      </c>
      <c r="D20" s="344">
        <v>7200</v>
      </c>
      <c r="E20" s="344">
        <v>1800</v>
      </c>
      <c r="F20" s="344">
        <v>1200</v>
      </c>
      <c r="G20" s="344">
        <v>1800</v>
      </c>
      <c r="H20" s="344">
        <v>3000</v>
      </c>
      <c r="I20" s="344">
        <v>0</v>
      </c>
      <c r="J20" s="344">
        <v>12000</v>
      </c>
      <c r="K20" s="344">
        <v>3000</v>
      </c>
      <c r="L20" s="344">
        <v>0</v>
      </c>
      <c r="M20" s="344">
        <v>6000</v>
      </c>
      <c r="N20" s="344">
        <v>0</v>
      </c>
      <c r="O20" s="344">
        <v>0</v>
      </c>
      <c r="P20" s="344">
        <v>12000</v>
      </c>
      <c r="Q20" s="344">
        <v>1874</v>
      </c>
      <c r="R20" s="344">
        <v>0</v>
      </c>
      <c r="S20" s="344">
        <v>0</v>
      </c>
      <c r="T20" s="344">
        <v>0</v>
      </c>
      <c r="U20" s="344">
        <v>0</v>
      </c>
      <c r="V20" s="344">
        <v>9600</v>
      </c>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38"/>
      <c r="CB20" s="338"/>
      <c r="CC20" s="338"/>
      <c r="CD20" s="338"/>
      <c r="CE20" s="338"/>
      <c r="CF20" s="338"/>
      <c r="CG20" s="338"/>
      <c r="CH20" s="338"/>
      <c r="CI20" s="338"/>
      <c r="CJ20" s="338"/>
      <c r="CK20" s="338"/>
      <c r="CL20" s="338"/>
      <c r="CM20" s="338"/>
      <c r="CN20" s="338"/>
      <c r="CO20" s="338"/>
      <c r="CP20" s="338"/>
      <c r="CQ20" s="338"/>
      <c r="CR20" s="338"/>
      <c r="CS20" s="338"/>
      <c r="CT20" s="338"/>
      <c r="CU20" s="338"/>
      <c r="CV20" s="338"/>
      <c r="CW20" s="338"/>
      <c r="CX20" s="338"/>
      <c r="CY20" s="338"/>
      <c r="CZ20" s="338"/>
      <c r="DA20" s="338"/>
      <c r="DB20" s="338"/>
      <c r="DC20" s="338"/>
      <c r="DD20" s="338"/>
      <c r="DE20" s="338"/>
      <c r="DF20" s="338"/>
      <c r="DG20" s="338"/>
      <c r="DH20" s="338"/>
      <c r="DI20" s="338"/>
      <c r="DJ20" s="338"/>
      <c r="DK20" s="338"/>
      <c r="DL20" s="338"/>
      <c r="DM20" s="338"/>
      <c r="DN20" s="338"/>
      <c r="DO20" s="338"/>
      <c r="DP20" s="338"/>
      <c r="DQ20" s="338"/>
      <c r="DR20" s="338"/>
      <c r="DS20" s="338"/>
      <c r="DT20" s="338"/>
      <c r="DU20" s="338"/>
      <c r="DV20" s="338"/>
      <c r="DW20" s="338"/>
      <c r="DX20" s="338"/>
      <c r="DY20" s="338"/>
      <c r="DZ20" s="338"/>
      <c r="EA20" s="338"/>
      <c r="EB20" s="338"/>
      <c r="EC20" s="338"/>
      <c r="ED20" s="338"/>
      <c r="EE20" s="338"/>
      <c r="EF20" s="338"/>
      <c r="EG20" s="338"/>
      <c r="EH20" s="338"/>
      <c r="EI20" s="338"/>
      <c r="EJ20" s="338"/>
      <c r="EK20" s="338"/>
      <c r="EL20" s="338"/>
      <c r="EM20" s="338"/>
      <c r="EN20" s="338"/>
      <c r="EO20" s="338"/>
      <c r="EP20" s="338"/>
      <c r="EQ20" s="338"/>
      <c r="ER20" s="338"/>
      <c r="ES20" s="338"/>
      <c r="ET20" s="338"/>
      <c r="EU20" s="338"/>
      <c r="EV20" s="338"/>
      <c r="EW20" s="338"/>
      <c r="EX20" s="338"/>
      <c r="EY20" s="338"/>
      <c r="EZ20" s="338"/>
      <c r="FA20" s="338"/>
      <c r="FB20" s="338"/>
      <c r="FC20" s="338"/>
      <c r="FD20" s="338"/>
      <c r="FE20" s="338"/>
      <c r="FF20" s="338"/>
      <c r="FG20" s="338"/>
      <c r="FH20" s="338"/>
      <c r="FI20" s="338"/>
      <c r="FJ20" s="338"/>
      <c r="FK20" s="338"/>
      <c r="FL20" s="338"/>
      <c r="FM20" s="338"/>
      <c r="FN20" s="338"/>
      <c r="FO20" s="338"/>
      <c r="FP20" s="338"/>
      <c r="FQ20" s="338"/>
      <c r="FR20" s="338"/>
      <c r="FS20" s="338"/>
      <c r="FT20" s="338"/>
      <c r="FU20" s="338"/>
      <c r="FV20" s="338"/>
      <c r="FW20" s="338"/>
      <c r="FX20" s="338"/>
      <c r="FY20" s="338"/>
      <c r="FZ20" s="338"/>
      <c r="GA20" s="338"/>
      <c r="GB20" s="338"/>
      <c r="GC20" s="338"/>
      <c r="GD20" s="338"/>
      <c r="GE20" s="338"/>
      <c r="GF20" s="338"/>
      <c r="GG20" s="338"/>
      <c r="GH20" s="338"/>
      <c r="GI20" s="338"/>
      <c r="GJ20" s="338"/>
      <c r="GK20" s="338"/>
      <c r="GL20" s="338"/>
      <c r="GM20" s="338"/>
      <c r="GN20" s="338"/>
      <c r="GO20" s="338"/>
      <c r="GP20" s="338"/>
      <c r="GQ20" s="338"/>
      <c r="GR20" s="338"/>
      <c r="GS20" s="338"/>
      <c r="GT20" s="338"/>
      <c r="GU20" s="338"/>
      <c r="GV20" s="338"/>
      <c r="GW20" s="338"/>
      <c r="GX20" s="338"/>
      <c r="GY20" s="338"/>
      <c r="GZ20" s="338"/>
      <c r="HA20" s="338"/>
      <c r="HB20" s="338"/>
      <c r="HC20" s="338"/>
      <c r="HD20" s="338"/>
      <c r="HE20" s="338"/>
      <c r="HF20" s="338"/>
      <c r="HG20" s="338"/>
      <c r="HH20" s="338"/>
      <c r="HI20" s="338"/>
      <c r="HJ20" s="338"/>
      <c r="HK20" s="338"/>
      <c r="HL20" s="338"/>
      <c r="HM20" s="338"/>
      <c r="HN20" s="338"/>
      <c r="HO20" s="338"/>
      <c r="HP20" s="338"/>
      <c r="HQ20" s="338"/>
      <c r="HR20" s="338"/>
      <c r="HS20" s="338"/>
      <c r="HT20" s="338"/>
      <c r="HU20" s="338"/>
      <c r="HV20" s="338"/>
      <c r="HW20" s="338"/>
      <c r="HX20" s="338"/>
      <c r="HY20" s="338"/>
      <c r="HZ20" s="338"/>
      <c r="IA20" s="338"/>
      <c r="IB20" s="338"/>
      <c r="IC20" s="338"/>
      <c r="ID20" s="338"/>
      <c r="IE20" s="338"/>
      <c r="IF20" s="338"/>
      <c r="IG20" s="338"/>
    </row>
    <row r="21" ht="25.5" customHeight="1" spans="1:241">
      <c r="A21" s="203" t="s">
        <v>187</v>
      </c>
      <c r="B21" s="206" t="s">
        <v>188</v>
      </c>
      <c r="C21" s="342">
        <v>59474</v>
      </c>
      <c r="D21" s="344">
        <v>7200</v>
      </c>
      <c r="E21" s="344">
        <v>1800</v>
      </c>
      <c r="F21" s="344">
        <v>1200</v>
      </c>
      <c r="G21" s="344">
        <v>1800</v>
      </c>
      <c r="H21" s="344">
        <v>3000</v>
      </c>
      <c r="I21" s="344">
        <v>0</v>
      </c>
      <c r="J21" s="344">
        <v>12000</v>
      </c>
      <c r="K21" s="344">
        <v>3000</v>
      </c>
      <c r="L21" s="344">
        <v>0</v>
      </c>
      <c r="M21" s="344">
        <v>6000</v>
      </c>
      <c r="N21" s="344">
        <v>0</v>
      </c>
      <c r="O21" s="344">
        <v>0</v>
      </c>
      <c r="P21" s="344">
        <v>12000</v>
      </c>
      <c r="Q21" s="344">
        <v>1874</v>
      </c>
      <c r="R21" s="344">
        <v>0</v>
      </c>
      <c r="S21" s="344">
        <v>0</v>
      </c>
      <c r="T21" s="344">
        <v>0</v>
      </c>
      <c r="U21" s="344">
        <v>0</v>
      </c>
      <c r="V21" s="344">
        <v>9600</v>
      </c>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338"/>
      <c r="CB21" s="338"/>
      <c r="CC21" s="338"/>
      <c r="CD21" s="338"/>
      <c r="CE21" s="338"/>
      <c r="CF21" s="338"/>
      <c r="CG21" s="338"/>
      <c r="CH21" s="338"/>
      <c r="CI21" s="338"/>
      <c r="CJ21" s="338"/>
      <c r="CK21" s="338"/>
      <c r="CL21" s="338"/>
      <c r="CM21" s="338"/>
      <c r="CN21" s="338"/>
      <c r="CO21" s="338"/>
      <c r="CP21" s="338"/>
      <c r="CQ21" s="338"/>
      <c r="CR21" s="338"/>
      <c r="CS21" s="338"/>
      <c r="CT21" s="338"/>
      <c r="CU21" s="338"/>
      <c r="CV21" s="338"/>
      <c r="CW21" s="338"/>
      <c r="CX21" s="338"/>
      <c r="CY21" s="338"/>
      <c r="CZ21" s="338"/>
      <c r="DA21" s="338"/>
      <c r="DB21" s="338"/>
      <c r="DC21" s="338"/>
      <c r="DD21" s="338"/>
      <c r="DE21" s="338"/>
      <c r="DF21" s="338"/>
      <c r="DG21" s="338"/>
      <c r="DH21" s="338"/>
      <c r="DI21" s="338"/>
      <c r="DJ21" s="338"/>
      <c r="DK21" s="338"/>
      <c r="DL21" s="338"/>
      <c r="DM21" s="338"/>
      <c r="DN21" s="338"/>
      <c r="DO21" s="338"/>
      <c r="DP21" s="338"/>
      <c r="DQ21" s="338"/>
      <c r="DR21" s="338"/>
      <c r="DS21" s="338"/>
      <c r="DT21" s="338"/>
      <c r="DU21" s="338"/>
      <c r="DV21" s="338"/>
      <c r="DW21" s="338"/>
      <c r="DX21" s="338"/>
      <c r="DY21" s="338"/>
      <c r="DZ21" s="338"/>
      <c r="EA21" s="338"/>
      <c r="EB21" s="338"/>
      <c r="EC21" s="338"/>
      <c r="ED21" s="338"/>
      <c r="EE21" s="338"/>
      <c r="EF21" s="338"/>
      <c r="EG21" s="338"/>
      <c r="EH21" s="338"/>
      <c r="EI21" s="338"/>
      <c r="EJ21" s="338"/>
      <c r="EK21" s="338"/>
      <c r="EL21" s="338"/>
      <c r="EM21" s="338"/>
      <c r="EN21" s="338"/>
      <c r="EO21" s="338"/>
      <c r="EP21" s="338"/>
      <c r="EQ21" s="338"/>
      <c r="ER21" s="338"/>
      <c r="ES21" s="338"/>
      <c r="ET21" s="338"/>
      <c r="EU21" s="338"/>
      <c r="EV21" s="338"/>
      <c r="EW21" s="338"/>
      <c r="EX21" s="338"/>
      <c r="EY21" s="338"/>
      <c r="EZ21" s="338"/>
      <c r="FA21" s="338"/>
      <c r="FB21" s="338"/>
      <c r="FC21" s="338"/>
      <c r="FD21" s="338"/>
      <c r="FE21" s="338"/>
      <c r="FF21" s="338"/>
      <c r="FG21" s="338"/>
      <c r="FH21" s="338"/>
      <c r="FI21" s="338"/>
      <c r="FJ21" s="338"/>
      <c r="FK21" s="338"/>
      <c r="FL21" s="338"/>
      <c r="FM21" s="338"/>
      <c r="FN21" s="338"/>
      <c r="FO21" s="338"/>
      <c r="FP21" s="338"/>
      <c r="FQ21" s="338"/>
      <c r="FR21" s="338"/>
      <c r="FS21" s="338"/>
      <c r="FT21" s="338"/>
      <c r="FU21" s="338"/>
      <c r="FV21" s="338"/>
      <c r="FW21" s="338"/>
      <c r="FX21" s="338"/>
      <c r="FY21" s="338"/>
      <c r="FZ21" s="338"/>
      <c r="GA21" s="338"/>
      <c r="GB21" s="338"/>
      <c r="GC21" s="338"/>
      <c r="GD21" s="338"/>
      <c r="GE21" s="338"/>
      <c r="GF21" s="338"/>
      <c r="GG21" s="338"/>
      <c r="GH21" s="338"/>
      <c r="GI21" s="338"/>
      <c r="GJ21" s="338"/>
      <c r="GK21" s="338"/>
      <c r="GL21" s="338"/>
      <c r="GM21" s="338"/>
      <c r="GN21" s="338"/>
      <c r="GO21" s="338"/>
      <c r="GP21" s="338"/>
      <c r="GQ21" s="338"/>
      <c r="GR21" s="338"/>
      <c r="GS21" s="338"/>
      <c r="GT21" s="338"/>
      <c r="GU21" s="338"/>
      <c r="GV21" s="338"/>
      <c r="GW21" s="338"/>
      <c r="GX21" s="338"/>
      <c r="GY21" s="338"/>
      <c r="GZ21" s="338"/>
      <c r="HA21" s="338"/>
      <c r="HB21" s="338"/>
      <c r="HC21" s="338"/>
      <c r="HD21" s="338"/>
      <c r="HE21" s="338"/>
      <c r="HF21" s="338"/>
      <c r="HG21" s="338"/>
      <c r="HH21" s="338"/>
      <c r="HI21" s="338"/>
      <c r="HJ21" s="338"/>
      <c r="HK21" s="338"/>
      <c r="HL21" s="338"/>
      <c r="HM21" s="338"/>
      <c r="HN21" s="338"/>
      <c r="HO21" s="338"/>
      <c r="HP21" s="338"/>
      <c r="HQ21" s="338"/>
      <c r="HR21" s="338"/>
      <c r="HS21" s="338"/>
      <c r="HT21" s="338"/>
      <c r="HU21" s="338"/>
      <c r="HV21" s="338"/>
      <c r="HW21" s="338"/>
      <c r="HX21" s="338"/>
      <c r="HY21" s="338"/>
      <c r="HZ21" s="338"/>
      <c r="IA21" s="338"/>
      <c r="IB21" s="338"/>
      <c r="IC21" s="338"/>
      <c r="ID21" s="338"/>
      <c r="IE21" s="338"/>
      <c r="IF21" s="338"/>
      <c r="IG21" s="338"/>
    </row>
    <row r="22" ht="25.5" customHeight="1" spans="1:241">
      <c r="A22" s="203" t="s">
        <v>190</v>
      </c>
      <c r="B22" s="206" t="s">
        <v>128</v>
      </c>
      <c r="C22" s="342">
        <v>59474</v>
      </c>
      <c r="D22" s="344">
        <v>7200</v>
      </c>
      <c r="E22" s="344">
        <v>1800</v>
      </c>
      <c r="F22" s="344">
        <v>1200</v>
      </c>
      <c r="G22" s="344">
        <v>1800</v>
      </c>
      <c r="H22" s="344">
        <v>3000</v>
      </c>
      <c r="I22" s="344">
        <v>0</v>
      </c>
      <c r="J22" s="344">
        <v>12000</v>
      </c>
      <c r="K22" s="344">
        <v>3000</v>
      </c>
      <c r="L22" s="344">
        <v>0</v>
      </c>
      <c r="M22" s="344">
        <v>6000</v>
      </c>
      <c r="N22" s="344">
        <v>0</v>
      </c>
      <c r="O22" s="344">
        <v>0</v>
      </c>
      <c r="P22" s="344">
        <v>12000</v>
      </c>
      <c r="Q22" s="344">
        <v>1874</v>
      </c>
      <c r="R22" s="344">
        <v>0</v>
      </c>
      <c r="S22" s="344">
        <v>0</v>
      </c>
      <c r="T22" s="344">
        <v>0</v>
      </c>
      <c r="U22" s="344">
        <v>0</v>
      </c>
      <c r="V22" s="344">
        <v>9600</v>
      </c>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338"/>
      <c r="CB22" s="338"/>
      <c r="CC22" s="338"/>
      <c r="CD22" s="338"/>
      <c r="CE22" s="338"/>
      <c r="CF22" s="338"/>
      <c r="CG22" s="338"/>
      <c r="CH22" s="338"/>
      <c r="CI22" s="338"/>
      <c r="CJ22" s="338"/>
      <c r="CK22" s="338"/>
      <c r="CL22" s="338"/>
      <c r="CM22" s="338"/>
      <c r="CN22" s="338"/>
      <c r="CO22" s="338"/>
      <c r="CP22" s="338"/>
      <c r="CQ22" s="338"/>
      <c r="CR22" s="338"/>
      <c r="CS22" s="338"/>
      <c r="CT22" s="338"/>
      <c r="CU22" s="338"/>
      <c r="CV22" s="338"/>
      <c r="CW22" s="338"/>
      <c r="CX22" s="338"/>
      <c r="CY22" s="338"/>
      <c r="CZ22" s="338"/>
      <c r="DA22" s="338"/>
      <c r="DB22" s="338"/>
      <c r="DC22" s="338"/>
      <c r="DD22" s="338"/>
      <c r="DE22" s="338"/>
      <c r="DF22" s="338"/>
      <c r="DG22" s="338"/>
      <c r="DH22" s="338"/>
      <c r="DI22" s="338"/>
      <c r="DJ22" s="338"/>
      <c r="DK22" s="338"/>
      <c r="DL22" s="338"/>
      <c r="DM22" s="338"/>
      <c r="DN22" s="338"/>
      <c r="DO22" s="338"/>
      <c r="DP22" s="338"/>
      <c r="DQ22" s="338"/>
      <c r="DR22" s="338"/>
      <c r="DS22" s="338"/>
      <c r="DT22" s="338"/>
      <c r="DU22" s="338"/>
      <c r="DV22" s="338"/>
      <c r="DW22" s="338"/>
      <c r="DX22" s="338"/>
      <c r="DY22" s="338"/>
      <c r="DZ22" s="338"/>
      <c r="EA22" s="338"/>
      <c r="EB22" s="338"/>
      <c r="EC22" s="338"/>
      <c r="ED22" s="338"/>
      <c r="EE22" s="338"/>
      <c r="EF22" s="338"/>
      <c r="EG22" s="338"/>
      <c r="EH22" s="338"/>
      <c r="EI22" s="338"/>
      <c r="EJ22" s="338"/>
      <c r="EK22" s="338"/>
      <c r="EL22" s="338"/>
      <c r="EM22" s="338"/>
      <c r="EN22" s="338"/>
      <c r="EO22" s="338"/>
      <c r="EP22" s="338"/>
      <c r="EQ22" s="338"/>
      <c r="ER22" s="338"/>
      <c r="ES22" s="338"/>
      <c r="ET22" s="338"/>
      <c r="EU22" s="338"/>
      <c r="EV22" s="338"/>
      <c r="EW22" s="338"/>
      <c r="EX22" s="338"/>
      <c r="EY22" s="338"/>
      <c r="EZ22" s="338"/>
      <c r="FA22" s="338"/>
      <c r="FB22" s="338"/>
      <c r="FC22" s="338"/>
      <c r="FD22" s="338"/>
      <c r="FE22" s="338"/>
      <c r="FF22" s="338"/>
      <c r="FG22" s="338"/>
      <c r="FH22" s="338"/>
      <c r="FI22" s="338"/>
      <c r="FJ22" s="338"/>
      <c r="FK22" s="338"/>
      <c r="FL22" s="338"/>
      <c r="FM22" s="338"/>
      <c r="FN22" s="338"/>
      <c r="FO22" s="338"/>
      <c r="FP22" s="338"/>
      <c r="FQ22" s="338"/>
      <c r="FR22" s="338"/>
      <c r="FS22" s="338"/>
      <c r="FT22" s="338"/>
      <c r="FU22" s="338"/>
      <c r="FV22" s="338"/>
      <c r="FW22" s="338"/>
      <c r="FX22" s="338"/>
      <c r="FY22" s="338"/>
      <c r="FZ22" s="338"/>
      <c r="GA22" s="338"/>
      <c r="GB22" s="338"/>
      <c r="GC22" s="338"/>
      <c r="GD22" s="338"/>
      <c r="GE22" s="338"/>
      <c r="GF22" s="338"/>
      <c r="GG22" s="338"/>
      <c r="GH22" s="338"/>
      <c r="GI22" s="338"/>
      <c r="GJ22" s="338"/>
      <c r="GK22" s="338"/>
      <c r="GL22" s="338"/>
      <c r="GM22" s="338"/>
      <c r="GN22" s="338"/>
      <c r="GO22" s="338"/>
      <c r="GP22" s="338"/>
      <c r="GQ22" s="338"/>
      <c r="GR22" s="338"/>
      <c r="GS22" s="338"/>
      <c r="GT22" s="338"/>
      <c r="GU22" s="338"/>
      <c r="GV22" s="338"/>
      <c r="GW22" s="338"/>
      <c r="GX22" s="338"/>
      <c r="GY22" s="338"/>
      <c r="GZ22" s="338"/>
      <c r="HA22" s="338"/>
      <c r="HB22" s="338"/>
      <c r="HC22" s="338"/>
      <c r="HD22" s="338"/>
      <c r="HE22" s="338"/>
      <c r="HF22" s="338"/>
      <c r="HG22" s="338"/>
      <c r="HH22" s="338"/>
      <c r="HI22" s="338"/>
      <c r="HJ22" s="338"/>
      <c r="HK22" s="338"/>
      <c r="HL22" s="338"/>
      <c r="HM22" s="338"/>
      <c r="HN22" s="338"/>
      <c r="HO22" s="338"/>
      <c r="HP22" s="338"/>
      <c r="HQ22" s="338"/>
      <c r="HR22" s="338"/>
      <c r="HS22" s="338"/>
      <c r="HT22" s="338"/>
      <c r="HU22" s="338"/>
      <c r="HV22" s="338"/>
      <c r="HW22" s="338"/>
      <c r="HX22" s="338"/>
      <c r="HY22" s="338"/>
      <c r="HZ22" s="338"/>
      <c r="IA22" s="338"/>
      <c r="IB22" s="338"/>
      <c r="IC22" s="338"/>
      <c r="ID22" s="338"/>
      <c r="IE22" s="338"/>
      <c r="IF22" s="338"/>
      <c r="IG22" s="338"/>
    </row>
    <row r="23" ht="25.5" customHeight="1" spans="1:241">
      <c r="A23" s="203" t="s">
        <v>195</v>
      </c>
      <c r="B23" s="206" t="s">
        <v>221</v>
      </c>
      <c r="C23" s="342">
        <v>69524</v>
      </c>
      <c r="D23" s="344">
        <v>4800</v>
      </c>
      <c r="E23" s="344">
        <v>1200</v>
      </c>
      <c r="F23" s="344">
        <v>800</v>
      </c>
      <c r="G23" s="344">
        <v>1200</v>
      </c>
      <c r="H23" s="344">
        <v>2000</v>
      </c>
      <c r="I23" s="344"/>
      <c r="J23" s="344">
        <v>8000</v>
      </c>
      <c r="K23" s="344">
        <v>2000</v>
      </c>
      <c r="L23" s="344"/>
      <c r="M23" s="344">
        <v>4000</v>
      </c>
      <c r="N23" s="344"/>
      <c r="O23" s="344"/>
      <c r="P23" s="344">
        <v>8000</v>
      </c>
      <c r="Q23" s="344">
        <v>1124</v>
      </c>
      <c r="R23" s="344"/>
      <c r="S23" s="344">
        <v>30000</v>
      </c>
      <c r="T23" s="344"/>
      <c r="U23" s="344"/>
      <c r="V23" s="344">
        <v>6400</v>
      </c>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338"/>
      <c r="BW23" s="338"/>
      <c r="BX23" s="338"/>
      <c r="BY23" s="338"/>
      <c r="BZ23" s="338"/>
      <c r="CA23" s="338"/>
      <c r="CB23" s="338"/>
      <c r="CC23" s="338"/>
      <c r="CD23" s="338"/>
      <c r="CE23" s="338"/>
      <c r="CF23" s="338"/>
      <c r="CG23" s="338"/>
      <c r="CH23" s="338"/>
      <c r="CI23" s="338"/>
      <c r="CJ23" s="338"/>
      <c r="CK23" s="338"/>
      <c r="CL23" s="338"/>
      <c r="CM23" s="338"/>
      <c r="CN23" s="338"/>
      <c r="CO23" s="338"/>
      <c r="CP23" s="338"/>
      <c r="CQ23" s="338"/>
      <c r="CR23" s="338"/>
      <c r="CS23" s="338"/>
      <c r="CT23" s="338"/>
      <c r="CU23" s="338"/>
      <c r="CV23" s="338"/>
      <c r="CW23" s="338"/>
      <c r="CX23" s="338"/>
      <c r="CY23" s="338"/>
      <c r="CZ23" s="338"/>
      <c r="DA23" s="338"/>
      <c r="DB23" s="338"/>
      <c r="DC23" s="338"/>
      <c r="DD23" s="338"/>
      <c r="DE23" s="338"/>
      <c r="DF23" s="338"/>
      <c r="DG23" s="338"/>
      <c r="DH23" s="338"/>
      <c r="DI23" s="338"/>
      <c r="DJ23" s="338"/>
      <c r="DK23" s="338"/>
      <c r="DL23" s="338"/>
      <c r="DM23" s="338"/>
      <c r="DN23" s="338"/>
      <c r="DO23" s="338"/>
      <c r="DP23" s="338"/>
      <c r="DQ23" s="338"/>
      <c r="DR23" s="338"/>
      <c r="DS23" s="338"/>
      <c r="DT23" s="338"/>
      <c r="DU23" s="338"/>
      <c r="DV23" s="338"/>
      <c r="DW23" s="338"/>
      <c r="DX23" s="338"/>
      <c r="DY23" s="338"/>
      <c r="DZ23" s="338"/>
      <c r="EA23" s="338"/>
      <c r="EB23" s="338"/>
      <c r="EC23" s="338"/>
      <c r="ED23" s="338"/>
      <c r="EE23" s="338"/>
      <c r="EF23" s="338"/>
      <c r="EG23" s="338"/>
      <c r="EH23" s="338"/>
      <c r="EI23" s="338"/>
      <c r="EJ23" s="338"/>
      <c r="EK23" s="338"/>
      <c r="EL23" s="338"/>
      <c r="EM23" s="338"/>
      <c r="EN23" s="338"/>
      <c r="EO23" s="338"/>
      <c r="EP23" s="338"/>
      <c r="EQ23" s="338"/>
      <c r="ER23" s="338"/>
      <c r="ES23" s="338"/>
      <c r="ET23" s="338"/>
      <c r="EU23" s="338"/>
      <c r="EV23" s="338"/>
      <c r="EW23" s="338"/>
      <c r="EX23" s="338"/>
      <c r="EY23" s="338"/>
      <c r="EZ23" s="338"/>
      <c r="FA23" s="338"/>
      <c r="FB23" s="338"/>
      <c r="FC23" s="338"/>
      <c r="FD23" s="338"/>
      <c r="FE23" s="338"/>
      <c r="FF23" s="338"/>
      <c r="FG23" s="338"/>
      <c r="FH23" s="338"/>
      <c r="FI23" s="338"/>
      <c r="FJ23" s="338"/>
      <c r="FK23" s="338"/>
      <c r="FL23" s="338"/>
      <c r="FM23" s="338"/>
      <c r="FN23" s="338"/>
      <c r="FO23" s="338"/>
      <c r="FP23" s="338"/>
      <c r="FQ23" s="338"/>
      <c r="FR23" s="338"/>
      <c r="FS23" s="338"/>
      <c r="FT23" s="338"/>
      <c r="FU23" s="338"/>
      <c r="FV23" s="338"/>
      <c r="FW23" s="338"/>
      <c r="FX23" s="338"/>
      <c r="FY23" s="338"/>
      <c r="FZ23" s="338"/>
      <c r="GA23" s="338"/>
      <c r="GB23" s="338"/>
      <c r="GC23" s="338"/>
      <c r="GD23" s="338"/>
      <c r="GE23" s="338"/>
      <c r="GF23" s="338"/>
      <c r="GG23" s="338"/>
      <c r="GH23" s="338"/>
      <c r="GI23" s="338"/>
      <c r="GJ23" s="338"/>
      <c r="GK23" s="338"/>
      <c r="GL23" s="338"/>
      <c r="GM23" s="338"/>
      <c r="GN23" s="338"/>
      <c r="GO23" s="338"/>
      <c r="GP23" s="338"/>
      <c r="GQ23" s="338"/>
      <c r="GR23" s="338"/>
      <c r="GS23" s="338"/>
      <c r="GT23" s="338"/>
      <c r="GU23" s="338"/>
      <c r="GV23" s="338"/>
      <c r="GW23" s="338"/>
      <c r="GX23" s="338"/>
      <c r="GY23" s="338"/>
      <c r="GZ23" s="338"/>
      <c r="HA23" s="338"/>
      <c r="HB23" s="338"/>
      <c r="HC23" s="338"/>
      <c r="HD23" s="338"/>
      <c r="HE23" s="338"/>
      <c r="HF23" s="338"/>
      <c r="HG23" s="338"/>
      <c r="HH23" s="338"/>
      <c r="HI23" s="338"/>
      <c r="HJ23" s="338"/>
      <c r="HK23" s="338"/>
      <c r="HL23" s="338"/>
      <c r="HM23" s="338"/>
      <c r="HN23" s="338"/>
      <c r="HO23" s="338"/>
      <c r="HP23" s="338"/>
      <c r="HQ23" s="338"/>
      <c r="HR23" s="338"/>
      <c r="HS23" s="338"/>
      <c r="HT23" s="338"/>
      <c r="HU23" s="338"/>
      <c r="HV23" s="338"/>
      <c r="HW23" s="338"/>
      <c r="HX23" s="338"/>
      <c r="HY23" s="338"/>
      <c r="HZ23" s="338"/>
      <c r="IA23" s="338"/>
      <c r="IB23" s="338"/>
      <c r="IC23" s="338"/>
      <c r="ID23" s="338"/>
      <c r="IE23" s="338"/>
      <c r="IF23" s="338"/>
      <c r="IG23" s="338"/>
    </row>
    <row r="24" ht="25.5" customHeight="1" spans="1:241">
      <c r="A24" s="206">
        <v>208</v>
      </c>
      <c r="B24" s="206" t="s">
        <v>179</v>
      </c>
      <c r="C24" s="342">
        <v>69524</v>
      </c>
      <c r="D24" s="344">
        <v>4800</v>
      </c>
      <c r="E24" s="344">
        <v>1200</v>
      </c>
      <c r="F24" s="344">
        <v>800</v>
      </c>
      <c r="G24" s="344">
        <v>1200</v>
      </c>
      <c r="H24" s="344">
        <v>2000</v>
      </c>
      <c r="I24" s="344"/>
      <c r="J24" s="344">
        <v>8000</v>
      </c>
      <c r="K24" s="344">
        <v>2000</v>
      </c>
      <c r="L24" s="344"/>
      <c r="M24" s="344">
        <v>4000</v>
      </c>
      <c r="N24" s="344"/>
      <c r="O24" s="344"/>
      <c r="P24" s="344">
        <v>8000</v>
      </c>
      <c r="Q24" s="344">
        <v>1124</v>
      </c>
      <c r="R24" s="344"/>
      <c r="S24" s="344">
        <v>30000</v>
      </c>
      <c r="T24" s="344"/>
      <c r="U24" s="344"/>
      <c r="V24" s="344">
        <v>6400</v>
      </c>
      <c r="W24" s="338"/>
      <c r="X24" s="338"/>
      <c r="Y24" s="338"/>
      <c r="Z24" s="338"/>
      <c r="AA24" s="338"/>
      <c r="AB24" s="338"/>
      <c r="AC24" s="338"/>
      <c r="AD24" s="338"/>
      <c r="AE24" s="338"/>
      <c r="AF24" s="338"/>
      <c r="AG24" s="338"/>
      <c r="AH24" s="338"/>
      <c r="AI24" s="338"/>
      <c r="AJ24" s="338"/>
      <c r="AK24" s="338"/>
      <c r="AL24" s="338"/>
      <c r="AM24" s="338"/>
      <c r="AN24" s="338"/>
      <c r="AO24" s="338"/>
      <c r="AP24" s="338"/>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38"/>
      <c r="BZ24" s="338"/>
      <c r="CA24" s="338"/>
      <c r="CB24" s="338"/>
      <c r="CC24" s="338"/>
      <c r="CD24" s="338"/>
      <c r="CE24" s="338"/>
      <c r="CF24" s="338"/>
      <c r="CG24" s="338"/>
      <c r="CH24" s="338"/>
      <c r="CI24" s="338"/>
      <c r="CJ24" s="338"/>
      <c r="CK24" s="338"/>
      <c r="CL24" s="338"/>
      <c r="CM24" s="338"/>
      <c r="CN24" s="338"/>
      <c r="CO24" s="338"/>
      <c r="CP24" s="338"/>
      <c r="CQ24" s="338"/>
      <c r="CR24" s="338"/>
      <c r="CS24" s="338"/>
      <c r="CT24" s="338"/>
      <c r="CU24" s="338"/>
      <c r="CV24" s="338"/>
      <c r="CW24" s="338"/>
      <c r="CX24" s="338"/>
      <c r="CY24" s="338"/>
      <c r="CZ24" s="338"/>
      <c r="DA24" s="338"/>
      <c r="DB24" s="338"/>
      <c r="DC24" s="338"/>
      <c r="DD24" s="338"/>
      <c r="DE24" s="338"/>
      <c r="DF24" s="338"/>
      <c r="DG24" s="338"/>
      <c r="DH24" s="338"/>
      <c r="DI24" s="338"/>
      <c r="DJ24" s="338"/>
      <c r="DK24" s="338"/>
      <c r="DL24" s="338"/>
      <c r="DM24" s="338"/>
      <c r="DN24" s="338"/>
      <c r="DO24" s="338"/>
      <c r="DP24" s="338"/>
      <c r="DQ24" s="338"/>
      <c r="DR24" s="338"/>
      <c r="DS24" s="338"/>
      <c r="DT24" s="338"/>
      <c r="DU24" s="338"/>
      <c r="DV24" s="338"/>
      <c r="DW24" s="338"/>
      <c r="DX24" s="338"/>
      <c r="DY24" s="338"/>
      <c r="DZ24" s="338"/>
      <c r="EA24" s="338"/>
      <c r="EB24" s="338"/>
      <c r="EC24" s="338"/>
      <c r="ED24" s="338"/>
      <c r="EE24" s="338"/>
      <c r="EF24" s="338"/>
      <c r="EG24" s="338"/>
      <c r="EH24" s="338"/>
      <c r="EI24" s="338"/>
      <c r="EJ24" s="338"/>
      <c r="EK24" s="338"/>
      <c r="EL24" s="338"/>
      <c r="EM24" s="338"/>
      <c r="EN24" s="338"/>
      <c r="EO24" s="338"/>
      <c r="EP24" s="338"/>
      <c r="EQ24" s="338"/>
      <c r="ER24" s="338"/>
      <c r="ES24" s="338"/>
      <c r="ET24" s="338"/>
      <c r="EU24" s="338"/>
      <c r="EV24" s="338"/>
      <c r="EW24" s="338"/>
      <c r="EX24" s="338"/>
      <c r="EY24" s="338"/>
      <c r="EZ24" s="338"/>
      <c r="FA24" s="338"/>
      <c r="FB24" s="338"/>
      <c r="FC24" s="338"/>
      <c r="FD24" s="338"/>
      <c r="FE24" s="338"/>
      <c r="FF24" s="338"/>
      <c r="FG24" s="338"/>
      <c r="FH24" s="338"/>
      <c r="FI24" s="338"/>
      <c r="FJ24" s="338"/>
      <c r="FK24" s="338"/>
      <c r="FL24" s="338"/>
      <c r="FM24" s="338"/>
      <c r="FN24" s="338"/>
      <c r="FO24" s="338"/>
      <c r="FP24" s="338"/>
      <c r="FQ24" s="338"/>
      <c r="FR24" s="338"/>
      <c r="FS24" s="338"/>
      <c r="FT24" s="338"/>
      <c r="FU24" s="338"/>
      <c r="FV24" s="338"/>
      <c r="FW24" s="338"/>
      <c r="FX24" s="338"/>
      <c r="FY24" s="338"/>
      <c r="FZ24" s="338"/>
      <c r="GA24" s="338"/>
      <c r="GB24" s="338"/>
      <c r="GC24" s="338"/>
      <c r="GD24" s="338"/>
      <c r="GE24" s="338"/>
      <c r="GF24" s="338"/>
      <c r="GG24" s="338"/>
      <c r="GH24" s="338"/>
      <c r="GI24" s="338"/>
      <c r="GJ24" s="338"/>
      <c r="GK24" s="338"/>
      <c r="GL24" s="338"/>
      <c r="GM24" s="338"/>
      <c r="GN24" s="338"/>
      <c r="GO24" s="338"/>
      <c r="GP24" s="338"/>
      <c r="GQ24" s="338"/>
      <c r="GR24" s="338"/>
      <c r="GS24" s="338"/>
      <c r="GT24" s="338"/>
      <c r="GU24" s="338"/>
      <c r="GV24" s="338"/>
      <c r="GW24" s="338"/>
      <c r="GX24" s="338"/>
      <c r="GY24" s="338"/>
      <c r="GZ24" s="338"/>
      <c r="HA24" s="338"/>
      <c r="HB24" s="338"/>
      <c r="HC24" s="338"/>
      <c r="HD24" s="338"/>
      <c r="HE24" s="338"/>
      <c r="HF24" s="338"/>
      <c r="HG24" s="338"/>
      <c r="HH24" s="338"/>
      <c r="HI24" s="338"/>
      <c r="HJ24" s="338"/>
      <c r="HK24" s="338"/>
      <c r="HL24" s="338"/>
      <c r="HM24" s="338"/>
      <c r="HN24" s="338"/>
      <c r="HO24" s="338"/>
      <c r="HP24" s="338"/>
      <c r="HQ24" s="338"/>
      <c r="HR24" s="338"/>
      <c r="HS24" s="338"/>
      <c r="HT24" s="338"/>
      <c r="HU24" s="338"/>
      <c r="HV24" s="338"/>
      <c r="HW24" s="338"/>
      <c r="HX24" s="338"/>
      <c r="HY24" s="338"/>
      <c r="HZ24" s="338"/>
      <c r="IA24" s="338"/>
      <c r="IB24" s="338"/>
      <c r="IC24" s="338"/>
      <c r="ID24" s="338"/>
      <c r="IE24" s="338"/>
      <c r="IF24" s="338"/>
      <c r="IG24" s="338"/>
    </row>
    <row r="25" ht="25.5" customHeight="1" spans="1:241">
      <c r="A25" s="203" t="s">
        <v>187</v>
      </c>
      <c r="B25" s="206" t="s">
        <v>188</v>
      </c>
      <c r="C25" s="342">
        <v>69524</v>
      </c>
      <c r="D25" s="344">
        <v>4800</v>
      </c>
      <c r="E25" s="344">
        <v>1200</v>
      </c>
      <c r="F25" s="344">
        <v>800</v>
      </c>
      <c r="G25" s="344">
        <v>1200</v>
      </c>
      <c r="H25" s="344">
        <v>2000</v>
      </c>
      <c r="I25" s="344"/>
      <c r="J25" s="344">
        <v>8000</v>
      </c>
      <c r="K25" s="344">
        <v>2000</v>
      </c>
      <c r="L25" s="344"/>
      <c r="M25" s="344">
        <v>4000</v>
      </c>
      <c r="N25" s="344"/>
      <c r="O25" s="344"/>
      <c r="P25" s="344">
        <v>8000</v>
      </c>
      <c r="Q25" s="344">
        <v>1124</v>
      </c>
      <c r="R25" s="344"/>
      <c r="S25" s="344">
        <v>30000</v>
      </c>
      <c r="T25" s="344"/>
      <c r="U25" s="344"/>
      <c r="V25" s="344">
        <v>6400</v>
      </c>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8"/>
      <c r="BV25" s="338"/>
      <c r="BW25" s="338"/>
      <c r="BX25" s="338"/>
      <c r="BY25" s="338"/>
      <c r="BZ25" s="338"/>
      <c r="CA25" s="338"/>
      <c r="CB25" s="338"/>
      <c r="CC25" s="338"/>
      <c r="CD25" s="338"/>
      <c r="CE25" s="338"/>
      <c r="CF25" s="338"/>
      <c r="CG25" s="338"/>
      <c r="CH25" s="338"/>
      <c r="CI25" s="338"/>
      <c r="CJ25" s="338"/>
      <c r="CK25" s="338"/>
      <c r="CL25" s="338"/>
      <c r="CM25" s="338"/>
      <c r="CN25" s="338"/>
      <c r="CO25" s="338"/>
      <c r="CP25" s="338"/>
      <c r="CQ25" s="338"/>
      <c r="CR25" s="338"/>
      <c r="CS25" s="338"/>
      <c r="CT25" s="338"/>
      <c r="CU25" s="338"/>
      <c r="CV25" s="338"/>
      <c r="CW25" s="338"/>
      <c r="CX25" s="338"/>
      <c r="CY25" s="338"/>
      <c r="CZ25" s="338"/>
      <c r="DA25" s="338"/>
      <c r="DB25" s="338"/>
      <c r="DC25" s="338"/>
      <c r="DD25" s="338"/>
      <c r="DE25" s="338"/>
      <c r="DF25" s="338"/>
      <c r="DG25" s="338"/>
      <c r="DH25" s="338"/>
      <c r="DI25" s="338"/>
      <c r="DJ25" s="338"/>
      <c r="DK25" s="338"/>
      <c r="DL25" s="338"/>
      <c r="DM25" s="338"/>
      <c r="DN25" s="338"/>
      <c r="DO25" s="338"/>
      <c r="DP25" s="338"/>
      <c r="DQ25" s="338"/>
      <c r="DR25" s="338"/>
      <c r="DS25" s="338"/>
      <c r="DT25" s="338"/>
      <c r="DU25" s="338"/>
      <c r="DV25" s="338"/>
      <c r="DW25" s="338"/>
      <c r="DX25" s="338"/>
      <c r="DY25" s="338"/>
      <c r="DZ25" s="338"/>
      <c r="EA25" s="338"/>
      <c r="EB25" s="338"/>
      <c r="EC25" s="338"/>
      <c r="ED25" s="338"/>
      <c r="EE25" s="338"/>
      <c r="EF25" s="338"/>
      <c r="EG25" s="338"/>
      <c r="EH25" s="338"/>
      <c r="EI25" s="338"/>
      <c r="EJ25" s="338"/>
      <c r="EK25" s="338"/>
      <c r="EL25" s="338"/>
      <c r="EM25" s="338"/>
      <c r="EN25" s="338"/>
      <c r="EO25" s="338"/>
      <c r="EP25" s="338"/>
      <c r="EQ25" s="338"/>
      <c r="ER25" s="338"/>
      <c r="ES25" s="338"/>
      <c r="ET25" s="338"/>
      <c r="EU25" s="338"/>
      <c r="EV25" s="338"/>
      <c r="EW25" s="338"/>
      <c r="EX25" s="338"/>
      <c r="EY25" s="338"/>
      <c r="EZ25" s="338"/>
      <c r="FA25" s="338"/>
      <c r="FB25" s="338"/>
      <c r="FC25" s="338"/>
      <c r="FD25" s="338"/>
      <c r="FE25" s="338"/>
      <c r="FF25" s="338"/>
      <c r="FG25" s="338"/>
      <c r="FH25" s="338"/>
      <c r="FI25" s="338"/>
      <c r="FJ25" s="338"/>
      <c r="FK25" s="338"/>
      <c r="FL25" s="338"/>
      <c r="FM25" s="338"/>
      <c r="FN25" s="338"/>
      <c r="FO25" s="338"/>
      <c r="FP25" s="338"/>
      <c r="FQ25" s="338"/>
      <c r="FR25" s="338"/>
      <c r="FS25" s="338"/>
      <c r="FT25" s="338"/>
      <c r="FU25" s="338"/>
      <c r="FV25" s="338"/>
      <c r="FW25" s="338"/>
      <c r="FX25" s="338"/>
      <c r="FY25" s="338"/>
      <c r="FZ25" s="338"/>
      <c r="GA25" s="338"/>
      <c r="GB25" s="338"/>
      <c r="GC25" s="338"/>
      <c r="GD25" s="338"/>
      <c r="GE25" s="338"/>
      <c r="GF25" s="338"/>
      <c r="GG25" s="338"/>
      <c r="GH25" s="338"/>
      <c r="GI25" s="338"/>
      <c r="GJ25" s="338"/>
      <c r="GK25" s="338"/>
      <c r="GL25" s="338"/>
      <c r="GM25" s="338"/>
      <c r="GN25" s="338"/>
      <c r="GO25" s="338"/>
      <c r="GP25" s="338"/>
      <c r="GQ25" s="338"/>
      <c r="GR25" s="338"/>
      <c r="GS25" s="338"/>
      <c r="GT25" s="338"/>
      <c r="GU25" s="338"/>
      <c r="GV25" s="338"/>
      <c r="GW25" s="338"/>
      <c r="GX25" s="338"/>
      <c r="GY25" s="338"/>
      <c r="GZ25" s="338"/>
      <c r="HA25" s="338"/>
      <c r="HB25" s="338"/>
      <c r="HC25" s="338"/>
      <c r="HD25" s="338"/>
      <c r="HE25" s="338"/>
      <c r="HF25" s="338"/>
      <c r="HG25" s="338"/>
      <c r="HH25" s="338"/>
      <c r="HI25" s="338"/>
      <c r="HJ25" s="338"/>
      <c r="HK25" s="338"/>
      <c r="HL25" s="338"/>
      <c r="HM25" s="338"/>
      <c r="HN25" s="338"/>
      <c r="HO25" s="338"/>
      <c r="HP25" s="338"/>
      <c r="HQ25" s="338"/>
      <c r="HR25" s="338"/>
      <c r="HS25" s="338"/>
      <c r="HT25" s="338"/>
      <c r="HU25" s="338"/>
      <c r="HV25" s="338"/>
      <c r="HW25" s="338"/>
      <c r="HX25" s="338"/>
      <c r="HY25" s="338"/>
      <c r="HZ25" s="338"/>
      <c r="IA25" s="338"/>
      <c r="IB25" s="338"/>
      <c r="IC25" s="338"/>
      <c r="ID25" s="338"/>
      <c r="IE25" s="338"/>
      <c r="IF25" s="338"/>
      <c r="IG25" s="338"/>
    </row>
    <row r="26" ht="19" customHeight="1" spans="1:22">
      <c r="A26" s="203" t="s">
        <v>190</v>
      </c>
      <c r="B26" s="206" t="s">
        <v>128</v>
      </c>
      <c r="C26" s="342">
        <v>69524</v>
      </c>
      <c r="D26" s="344">
        <v>4800</v>
      </c>
      <c r="E26" s="344">
        <v>1200</v>
      </c>
      <c r="F26" s="344">
        <v>800</v>
      </c>
      <c r="G26" s="344">
        <v>1200</v>
      </c>
      <c r="H26" s="344">
        <v>2000</v>
      </c>
      <c r="I26" s="344"/>
      <c r="J26" s="344">
        <v>8000</v>
      </c>
      <c r="K26" s="344">
        <v>2000</v>
      </c>
      <c r="L26" s="344"/>
      <c r="M26" s="344">
        <v>4000</v>
      </c>
      <c r="N26" s="344"/>
      <c r="O26" s="344"/>
      <c r="P26" s="344">
        <v>8000</v>
      </c>
      <c r="Q26" s="344">
        <v>1124</v>
      </c>
      <c r="R26" s="344"/>
      <c r="S26" s="344">
        <v>30000</v>
      </c>
      <c r="T26" s="344"/>
      <c r="U26" s="344"/>
      <c r="V26" s="344">
        <v>6400</v>
      </c>
    </row>
  </sheetData>
  <sheetProtection formatCells="0" formatColumns="0" formatRows="0"/>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6"/>
  <sheetViews>
    <sheetView showGridLines="0" showZeros="0" topLeftCell="A4" workbookViewId="0">
      <selection activeCell="A2" sqref="A2:N2"/>
    </sheetView>
  </sheetViews>
  <sheetFormatPr defaultColWidth="9.16666666666667" defaultRowHeight="10.8"/>
  <cols>
    <col min="1" max="1" width="25.3333333333333" customWidth="1"/>
    <col min="2" max="2" width="37.1666666666667" customWidth="1"/>
    <col min="3" max="3" width="14.6666666666667" customWidth="1"/>
    <col min="4" max="14" width="11.6666666666667" customWidth="1"/>
    <col min="15" max="15" width="15" customWidth="1"/>
    <col min="16" max="247" width="6.66666666666667" customWidth="1"/>
  </cols>
  <sheetData>
    <row r="1" ht="23.1" customHeight="1" spans="1:247">
      <c r="A1" s="334"/>
      <c r="B1" s="334"/>
      <c r="C1" s="334"/>
      <c r="D1" s="334"/>
      <c r="E1" s="334"/>
      <c r="F1" s="334"/>
      <c r="G1" s="334"/>
      <c r="H1" s="334"/>
      <c r="I1" s="334"/>
      <c r="J1" s="337"/>
      <c r="K1" s="334"/>
      <c r="L1" s="334"/>
      <c r="M1" s="334"/>
      <c r="N1" s="330" t="s">
        <v>243</v>
      </c>
      <c r="O1" s="274"/>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c r="AW1" s="338"/>
      <c r="AX1" s="338"/>
      <c r="AY1" s="338"/>
      <c r="AZ1" s="338"/>
      <c r="BA1" s="338"/>
      <c r="BB1" s="338"/>
      <c r="BC1" s="338"/>
      <c r="BD1" s="338"/>
      <c r="BE1" s="338"/>
      <c r="BF1" s="338"/>
      <c r="BG1" s="338"/>
      <c r="BH1" s="338"/>
      <c r="BI1" s="338"/>
      <c r="BJ1" s="338"/>
      <c r="BK1" s="338"/>
      <c r="BL1" s="338"/>
      <c r="BM1" s="338"/>
      <c r="BN1" s="338"/>
      <c r="BO1" s="338"/>
      <c r="BP1" s="338"/>
      <c r="BQ1" s="338"/>
      <c r="BR1" s="338"/>
      <c r="BS1" s="338"/>
      <c r="BT1" s="338"/>
      <c r="BU1" s="338"/>
      <c r="BV1" s="338"/>
      <c r="BW1" s="338"/>
      <c r="BX1" s="338"/>
      <c r="BY1" s="338"/>
      <c r="BZ1" s="338"/>
      <c r="CA1" s="338"/>
      <c r="CB1" s="338"/>
      <c r="CC1" s="338"/>
      <c r="CD1" s="338"/>
      <c r="CE1" s="338"/>
      <c r="CF1" s="338"/>
      <c r="CG1" s="338"/>
      <c r="CH1" s="338"/>
      <c r="CI1" s="338"/>
      <c r="CJ1" s="338"/>
      <c r="CK1" s="338"/>
      <c r="CL1" s="338"/>
      <c r="CM1" s="338"/>
      <c r="CN1" s="338"/>
      <c r="CO1" s="338"/>
      <c r="CP1" s="338"/>
      <c r="CQ1" s="338"/>
      <c r="CR1" s="338"/>
      <c r="CS1" s="338"/>
      <c r="CT1" s="338"/>
      <c r="CU1" s="338"/>
      <c r="CV1" s="338"/>
      <c r="CW1" s="338"/>
      <c r="CX1" s="338"/>
      <c r="CY1" s="338"/>
      <c r="CZ1" s="338"/>
      <c r="DA1" s="338"/>
      <c r="DB1" s="338"/>
      <c r="DC1" s="338"/>
      <c r="DD1" s="338"/>
      <c r="DE1" s="338"/>
      <c r="DF1" s="338"/>
      <c r="DG1" s="338"/>
      <c r="DH1" s="338"/>
      <c r="DI1" s="338"/>
      <c r="DJ1" s="338"/>
      <c r="DK1" s="338"/>
      <c r="DL1" s="338"/>
      <c r="DM1" s="338"/>
      <c r="DN1" s="338"/>
      <c r="DO1" s="338"/>
      <c r="DP1" s="338"/>
      <c r="DQ1" s="338"/>
      <c r="DR1" s="338"/>
      <c r="DS1" s="338"/>
      <c r="DT1" s="338"/>
      <c r="DU1" s="338"/>
      <c r="DV1" s="338"/>
      <c r="DW1" s="338"/>
      <c r="DX1" s="338"/>
      <c r="DY1" s="338"/>
      <c r="DZ1" s="338"/>
      <c r="EA1" s="338"/>
      <c r="EB1" s="338"/>
      <c r="EC1" s="338"/>
      <c r="ED1" s="338"/>
      <c r="EE1" s="338"/>
      <c r="EF1" s="338"/>
      <c r="EG1" s="338"/>
      <c r="EH1" s="338"/>
      <c r="EI1" s="338"/>
      <c r="EJ1" s="338"/>
      <c r="EK1" s="338"/>
      <c r="EL1" s="338"/>
      <c r="EM1" s="338"/>
      <c r="EN1" s="338"/>
      <c r="EO1" s="338"/>
      <c r="EP1" s="338"/>
      <c r="EQ1" s="338"/>
      <c r="ER1" s="338"/>
      <c r="ES1" s="338"/>
      <c r="ET1" s="338"/>
      <c r="EU1" s="338"/>
      <c r="EV1" s="338"/>
      <c r="EW1" s="338"/>
      <c r="EX1" s="338"/>
      <c r="EY1" s="338"/>
      <c r="EZ1" s="338"/>
      <c r="FA1" s="338"/>
      <c r="FB1" s="338"/>
      <c r="FC1" s="338"/>
      <c r="FD1" s="338"/>
      <c r="FE1" s="338"/>
      <c r="FF1" s="338"/>
      <c r="FG1" s="338"/>
      <c r="FH1" s="338"/>
      <c r="FI1" s="338"/>
      <c r="FJ1" s="338"/>
      <c r="FK1" s="338"/>
      <c r="FL1" s="338"/>
      <c r="FM1" s="338"/>
      <c r="FN1" s="338"/>
      <c r="FO1" s="338"/>
      <c r="FP1" s="338"/>
      <c r="FQ1" s="338"/>
      <c r="FR1" s="338"/>
      <c r="FS1" s="338"/>
      <c r="FT1" s="338"/>
      <c r="FU1" s="338"/>
      <c r="FV1" s="338"/>
      <c r="FW1" s="338"/>
      <c r="FX1" s="338"/>
      <c r="FY1" s="338"/>
      <c r="FZ1" s="338"/>
      <c r="GA1" s="338"/>
      <c r="GB1" s="338"/>
      <c r="GC1" s="338"/>
      <c r="GD1" s="338"/>
      <c r="GE1" s="338"/>
      <c r="GF1" s="338"/>
      <c r="GG1" s="338"/>
      <c r="GH1" s="338"/>
      <c r="GI1" s="338"/>
      <c r="GJ1" s="338"/>
      <c r="GK1" s="338"/>
      <c r="GL1" s="338"/>
      <c r="GM1" s="338"/>
      <c r="GN1" s="338"/>
      <c r="GO1" s="338"/>
      <c r="GP1" s="338"/>
      <c r="GQ1" s="338"/>
      <c r="GR1" s="338"/>
      <c r="GS1" s="338"/>
      <c r="GT1" s="338"/>
      <c r="GU1" s="338"/>
      <c r="GV1" s="338"/>
      <c r="GW1" s="338"/>
      <c r="GX1" s="338"/>
      <c r="GY1" s="338"/>
      <c r="GZ1" s="338"/>
      <c r="HA1" s="338"/>
      <c r="HB1" s="338"/>
      <c r="HC1" s="338"/>
      <c r="HD1" s="338"/>
      <c r="HE1" s="338"/>
      <c r="HF1" s="338"/>
      <c r="HG1" s="338"/>
      <c r="HH1" s="338"/>
      <c r="HI1" s="338"/>
      <c r="HJ1" s="338"/>
      <c r="HK1" s="338"/>
      <c r="HL1" s="338"/>
      <c r="HM1" s="338"/>
      <c r="HN1" s="338"/>
      <c r="HO1" s="338"/>
      <c r="HP1" s="338"/>
      <c r="HQ1" s="338"/>
      <c r="HR1" s="338"/>
      <c r="HS1" s="338"/>
      <c r="HT1" s="338"/>
      <c r="HU1" s="338"/>
      <c r="HV1" s="338"/>
      <c r="HW1" s="338"/>
      <c r="HX1" s="338"/>
      <c r="HY1" s="338"/>
      <c r="HZ1" s="338"/>
      <c r="IA1" s="338"/>
      <c r="IB1" s="338"/>
      <c r="IC1" s="338"/>
      <c r="ID1" s="338"/>
      <c r="IE1" s="338"/>
      <c r="IF1" s="338"/>
      <c r="IG1" s="338"/>
      <c r="IH1" s="338"/>
      <c r="II1" s="338"/>
      <c r="IJ1" s="338"/>
      <c r="IK1" s="338"/>
      <c r="IL1" s="338"/>
      <c r="IM1" s="338"/>
    </row>
    <row r="2" ht="23.1" customHeight="1" spans="1:247">
      <c r="A2" s="285" t="s">
        <v>244</v>
      </c>
      <c r="B2" s="285"/>
      <c r="C2" s="285"/>
      <c r="D2" s="285"/>
      <c r="E2" s="285"/>
      <c r="F2" s="285"/>
      <c r="G2" s="285"/>
      <c r="H2" s="285"/>
      <c r="I2" s="285"/>
      <c r="J2" s="285"/>
      <c r="K2" s="285"/>
      <c r="L2" s="285"/>
      <c r="M2" s="285"/>
      <c r="N2" s="285"/>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c r="BQ2" s="338"/>
      <c r="BR2" s="338"/>
      <c r="BS2" s="338"/>
      <c r="BT2" s="338"/>
      <c r="BU2" s="338"/>
      <c r="BV2" s="338"/>
      <c r="BW2" s="338"/>
      <c r="BX2" s="338"/>
      <c r="BY2" s="338"/>
      <c r="BZ2" s="338"/>
      <c r="CA2" s="338"/>
      <c r="CB2" s="338"/>
      <c r="CC2" s="338"/>
      <c r="CD2" s="338"/>
      <c r="CE2" s="338"/>
      <c r="CF2" s="338"/>
      <c r="CG2" s="338"/>
      <c r="CH2" s="338"/>
      <c r="CI2" s="338"/>
      <c r="CJ2" s="338"/>
      <c r="CK2" s="338"/>
      <c r="CL2" s="338"/>
      <c r="CM2" s="338"/>
      <c r="CN2" s="338"/>
      <c r="CO2" s="338"/>
      <c r="CP2" s="338"/>
      <c r="CQ2" s="338"/>
      <c r="CR2" s="338"/>
      <c r="CS2" s="338"/>
      <c r="CT2" s="338"/>
      <c r="CU2" s="338"/>
      <c r="CV2" s="338"/>
      <c r="CW2" s="338"/>
      <c r="CX2" s="338"/>
      <c r="CY2" s="338"/>
      <c r="CZ2" s="338"/>
      <c r="DA2" s="338"/>
      <c r="DB2" s="338"/>
      <c r="DC2" s="338"/>
      <c r="DD2" s="338"/>
      <c r="DE2" s="338"/>
      <c r="DF2" s="338"/>
      <c r="DG2" s="338"/>
      <c r="DH2" s="338"/>
      <c r="DI2" s="338"/>
      <c r="DJ2" s="338"/>
      <c r="DK2" s="338"/>
      <c r="DL2" s="338"/>
      <c r="DM2" s="338"/>
      <c r="DN2" s="338"/>
      <c r="DO2" s="338"/>
      <c r="DP2" s="338"/>
      <c r="DQ2" s="338"/>
      <c r="DR2" s="338"/>
      <c r="DS2" s="338"/>
      <c r="DT2" s="338"/>
      <c r="DU2" s="338"/>
      <c r="DV2" s="338"/>
      <c r="DW2" s="338"/>
      <c r="DX2" s="338"/>
      <c r="DY2" s="338"/>
      <c r="DZ2" s="338"/>
      <c r="EA2" s="338"/>
      <c r="EB2" s="338"/>
      <c r="EC2" s="338"/>
      <c r="ED2" s="338"/>
      <c r="EE2" s="338"/>
      <c r="EF2" s="338"/>
      <c r="EG2" s="338"/>
      <c r="EH2" s="338"/>
      <c r="EI2" s="338"/>
      <c r="EJ2" s="338"/>
      <c r="EK2" s="338"/>
      <c r="EL2" s="338"/>
      <c r="EM2" s="338"/>
      <c r="EN2" s="338"/>
      <c r="EO2" s="338"/>
      <c r="EP2" s="338"/>
      <c r="EQ2" s="338"/>
      <c r="ER2" s="338"/>
      <c r="ES2" s="338"/>
      <c r="ET2" s="338"/>
      <c r="EU2" s="338"/>
      <c r="EV2" s="338"/>
      <c r="EW2" s="338"/>
      <c r="EX2" s="338"/>
      <c r="EY2" s="338"/>
      <c r="EZ2" s="338"/>
      <c r="FA2" s="338"/>
      <c r="FB2" s="338"/>
      <c r="FC2" s="338"/>
      <c r="FD2" s="338"/>
      <c r="FE2" s="338"/>
      <c r="FF2" s="338"/>
      <c r="FG2" s="338"/>
      <c r="FH2" s="338"/>
      <c r="FI2" s="338"/>
      <c r="FJ2" s="338"/>
      <c r="FK2" s="338"/>
      <c r="FL2" s="338"/>
      <c r="FM2" s="338"/>
      <c r="FN2" s="338"/>
      <c r="FO2" s="338"/>
      <c r="FP2" s="338"/>
      <c r="FQ2" s="338"/>
      <c r="FR2" s="338"/>
      <c r="FS2" s="338"/>
      <c r="FT2" s="338"/>
      <c r="FU2" s="338"/>
      <c r="FV2" s="338"/>
      <c r="FW2" s="338"/>
      <c r="FX2" s="338"/>
      <c r="FY2" s="338"/>
      <c r="FZ2" s="338"/>
      <c r="GA2" s="338"/>
      <c r="GB2" s="338"/>
      <c r="GC2" s="338"/>
      <c r="GD2" s="338"/>
      <c r="GE2" s="338"/>
      <c r="GF2" s="338"/>
      <c r="GG2" s="338"/>
      <c r="GH2" s="338"/>
      <c r="GI2" s="338"/>
      <c r="GJ2" s="338"/>
      <c r="GK2" s="338"/>
      <c r="GL2" s="338"/>
      <c r="GM2" s="338"/>
      <c r="GN2" s="338"/>
      <c r="GO2" s="338"/>
      <c r="GP2" s="338"/>
      <c r="GQ2" s="338"/>
      <c r="GR2" s="338"/>
      <c r="GS2" s="338"/>
      <c r="GT2" s="338"/>
      <c r="GU2" s="338"/>
      <c r="GV2" s="338"/>
      <c r="GW2" s="338"/>
      <c r="GX2" s="338"/>
      <c r="GY2" s="338"/>
      <c r="GZ2" s="338"/>
      <c r="HA2" s="338"/>
      <c r="HB2" s="338"/>
      <c r="HC2" s="338"/>
      <c r="HD2" s="338"/>
      <c r="HE2" s="338"/>
      <c r="HF2" s="338"/>
      <c r="HG2" s="338"/>
      <c r="HH2" s="338"/>
      <c r="HI2" s="338"/>
      <c r="HJ2" s="338"/>
      <c r="HK2" s="338"/>
      <c r="HL2" s="338"/>
      <c r="HM2" s="338"/>
      <c r="HN2" s="338"/>
      <c r="HO2" s="338"/>
      <c r="HP2" s="338"/>
      <c r="HQ2" s="338"/>
      <c r="HR2" s="338"/>
      <c r="HS2" s="338"/>
      <c r="HT2" s="338"/>
      <c r="HU2" s="338"/>
      <c r="HV2" s="338"/>
      <c r="HW2" s="338"/>
      <c r="HX2" s="338"/>
      <c r="HY2" s="338"/>
      <c r="HZ2" s="338"/>
      <c r="IA2" s="338"/>
      <c r="IB2" s="338"/>
      <c r="IC2" s="338"/>
      <c r="ID2" s="338"/>
      <c r="IE2" s="338"/>
      <c r="IF2" s="338"/>
      <c r="IG2" s="338"/>
      <c r="IH2" s="338"/>
      <c r="II2" s="338"/>
      <c r="IJ2" s="338"/>
      <c r="IK2" s="338"/>
      <c r="IL2" s="338"/>
      <c r="IM2" s="338"/>
    </row>
    <row r="3" ht="30.75" customHeight="1" spans="1:247">
      <c r="A3" s="267"/>
      <c r="B3" s="267"/>
      <c r="C3" s="335"/>
      <c r="D3" s="336"/>
      <c r="E3" s="284"/>
      <c r="F3" s="335"/>
      <c r="G3" s="284"/>
      <c r="H3" s="335"/>
      <c r="I3" s="335"/>
      <c r="J3" s="337"/>
      <c r="K3" s="335"/>
      <c r="L3" s="335"/>
      <c r="M3" s="339" t="s">
        <v>90</v>
      </c>
      <c r="N3" s="339"/>
      <c r="O3" s="340"/>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c r="BD3" s="338"/>
      <c r="BE3" s="338"/>
      <c r="BF3" s="338"/>
      <c r="BG3" s="338"/>
      <c r="BH3" s="338"/>
      <c r="BI3" s="338"/>
      <c r="BJ3" s="338"/>
      <c r="BK3" s="338"/>
      <c r="BL3" s="338"/>
      <c r="BM3" s="338"/>
      <c r="BN3" s="338"/>
      <c r="BO3" s="338"/>
      <c r="BP3" s="338"/>
      <c r="BQ3" s="338"/>
      <c r="BR3" s="338"/>
      <c r="BS3" s="338"/>
      <c r="BT3" s="338"/>
      <c r="BU3" s="338"/>
      <c r="BV3" s="338"/>
      <c r="BW3" s="338"/>
      <c r="BX3" s="338"/>
      <c r="BY3" s="338"/>
      <c r="BZ3" s="338"/>
      <c r="CA3" s="338"/>
      <c r="CB3" s="338"/>
      <c r="CC3" s="338"/>
      <c r="CD3" s="338"/>
      <c r="CE3" s="338"/>
      <c r="CF3" s="338"/>
      <c r="CG3" s="338"/>
      <c r="CH3" s="338"/>
      <c r="CI3" s="338"/>
      <c r="CJ3" s="338"/>
      <c r="CK3" s="338"/>
      <c r="CL3" s="338"/>
      <c r="CM3" s="338"/>
      <c r="CN3" s="338"/>
      <c r="CO3" s="338"/>
      <c r="CP3" s="338"/>
      <c r="CQ3" s="338"/>
      <c r="CR3" s="338"/>
      <c r="CS3" s="338"/>
      <c r="CT3" s="338"/>
      <c r="CU3" s="338"/>
      <c r="CV3" s="338"/>
      <c r="CW3" s="338"/>
      <c r="CX3" s="338"/>
      <c r="CY3" s="338"/>
      <c r="CZ3" s="338"/>
      <c r="DA3" s="338"/>
      <c r="DB3" s="338"/>
      <c r="DC3" s="338"/>
      <c r="DD3" s="338"/>
      <c r="DE3" s="338"/>
      <c r="DF3" s="338"/>
      <c r="DG3" s="338"/>
      <c r="DH3" s="338"/>
      <c r="DI3" s="338"/>
      <c r="DJ3" s="338"/>
      <c r="DK3" s="338"/>
      <c r="DL3" s="338"/>
      <c r="DM3" s="338"/>
      <c r="DN3" s="338"/>
      <c r="DO3" s="338"/>
      <c r="DP3" s="338"/>
      <c r="DQ3" s="338"/>
      <c r="DR3" s="338"/>
      <c r="DS3" s="338"/>
      <c r="DT3" s="338"/>
      <c r="DU3" s="338"/>
      <c r="DV3" s="338"/>
      <c r="DW3" s="338"/>
      <c r="DX3" s="338"/>
      <c r="DY3" s="338"/>
      <c r="DZ3" s="338"/>
      <c r="EA3" s="338"/>
      <c r="EB3" s="338"/>
      <c r="EC3" s="338"/>
      <c r="ED3" s="338"/>
      <c r="EE3" s="338"/>
      <c r="EF3" s="338"/>
      <c r="EG3" s="338"/>
      <c r="EH3" s="338"/>
      <c r="EI3" s="338"/>
      <c r="EJ3" s="338"/>
      <c r="EK3" s="338"/>
      <c r="EL3" s="338"/>
      <c r="EM3" s="338"/>
      <c r="EN3" s="338"/>
      <c r="EO3" s="338"/>
      <c r="EP3" s="338"/>
      <c r="EQ3" s="338"/>
      <c r="ER3" s="338"/>
      <c r="ES3" s="338"/>
      <c r="ET3" s="338"/>
      <c r="EU3" s="338"/>
      <c r="EV3" s="338"/>
      <c r="EW3" s="338"/>
      <c r="EX3" s="338"/>
      <c r="EY3" s="338"/>
      <c r="EZ3" s="338"/>
      <c r="FA3" s="338"/>
      <c r="FB3" s="338"/>
      <c r="FC3" s="338"/>
      <c r="FD3" s="338"/>
      <c r="FE3" s="338"/>
      <c r="FF3" s="338"/>
      <c r="FG3" s="338"/>
      <c r="FH3" s="338"/>
      <c r="FI3" s="338"/>
      <c r="FJ3" s="338"/>
      <c r="FK3" s="338"/>
      <c r="FL3" s="338"/>
      <c r="FM3" s="338"/>
      <c r="FN3" s="338"/>
      <c r="FO3" s="338"/>
      <c r="FP3" s="338"/>
      <c r="FQ3" s="338"/>
      <c r="FR3" s="338"/>
      <c r="FS3" s="338"/>
      <c r="FT3" s="338"/>
      <c r="FU3" s="338"/>
      <c r="FV3" s="338"/>
      <c r="FW3" s="338"/>
      <c r="FX3" s="338"/>
      <c r="FY3" s="338"/>
      <c r="FZ3" s="338"/>
      <c r="GA3" s="338"/>
      <c r="GB3" s="338"/>
      <c r="GC3" s="338"/>
      <c r="GD3" s="338"/>
      <c r="GE3" s="338"/>
      <c r="GF3" s="338"/>
      <c r="GG3" s="338"/>
      <c r="GH3" s="338"/>
      <c r="GI3" s="338"/>
      <c r="GJ3" s="338"/>
      <c r="GK3" s="338"/>
      <c r="GL3" s="338"/>
      <c r="GM3" s="338"/>
      <c r="GN3" s="338"/>
      <c r="GO3" s="338"/>
      <c r="GP3" s="338"/>
      <c r="GQ3" s="338"/>
      <c r="GR3" s="338"/>
      <c r="GS3" s="338"/>
      <c r="GT3" s="338"/>
      <c r="GU3" s="338"/>
      <c r="GV3" s="338"/>
      <c r="GW3" s="338"/>
      <c r="GX3" s="338"/>
      <c r="GY3" s="338"/>
      <c r="GZ3" s="338"/>
      <c r="HA3" s="338"/>
      <c r="HB3" s="338"/>
      <c r="HC3" s="338"/>
      <c r="HD3" s="338"/>
      <c r="HE3" s="338"/>
      <c r="HF3" s="338"/>
      <c r="HG3" s="338"/>
      <c r="HH3" s="338"/>
      <c r="HI3" s="338"/>
      <c r="HJ3" s="338"/>
      <c r="HK3" s="338"/>
      <c r="HL3" s="338"/>
      <c r="HM3" s="338"/>
      <c r="HN3" s="338"/>
      <c r="HO3" s="338"/>
      <c r="HP3" s="338"/>
      <c r="HQ3" s="338"/>
      <c r="HR3" s="338"/>
      <c r="HS3" s="338"/>
      <c r="HT3" s="338"/>
      <c r="HU3" s="338"/>
      <c r="HV3" s="338"/>
      <c r="HW3" s="338"/>
      <c r="HX3" s="338"/>
      <c r="HY3" s="338"/>
      <c r="HZ3" s="338"/>
      <c r="IA3" s="338"/>
      <c r="IB3" s="338"/>
      <c r="IC3" s="338"/>
      <c r="ID3" s="338"/>
      <c r="IE3" s="338"/>
      <c r="IF3" s="338"/>
      <c r="IG3" s="338"/>
      <c r="IH3" s="338"/>
      <c r="II3" s="338"/>
      <c r="IJ3" s="338"/>
      <c r="IK3" s="338"/>
      <c r="IL3" s="338"/>
      <c r="IM3" s="338"/>
    </row>
    <row r="4" ht="23.1" customHeight="1" spans="1:247">
      <c r="A4" s="287" t="s">
        <v>158</v>
      </c>
      <c r="B4" s="232" t="s">
        <v>159</v>
      </c>
      <c r="C4" s="296" t="s">
        <v>120</v>
      </c>
      <c r="D4" s="256" t="s">
        <v>245</v>
      </c>
      <c r="E4" s="256" t="s">
        <v>246</v>
      </c>
      <c r="F4" s="256" t="s">
        <v>247</v>
      </c>
      <c r="G4" s="256" t="s">
        <v>248</v>
      </c>
      <c r="H4" s="256" t="s">
        <v>249</v>
      </c>
      <c r="I4" s="256" t="s">
        <v>250</v>
      </c>
      <c r="J4" s="230" t="s">
        <v>251</v>
      </c>
      <c r="K4" s="230" t="s">
        <v>252</v>
      </c>
      <c r="L4" s="230" t="s">
        <v>253</v>
      </c>
      <c r="M4" s="230" t="s">
        <v>254</v>
      </c>
      <c r="N4" s="230" t="s">
        <v>255</v>
      </c>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c r="CA4" s="338"/>
      <c r="CB4" s="338"/>
      <c r="CC4" s="338"/>
      <c r="CD4" s="338"/>
      <c r="CE4" s="338"/>
      <c r="CF4" s="338"/>
      <c r="CG4" s="338"/>
      <c r="CH4" s="338"/>
      <c r="CI4" s="338"/>
      <c r="CJ4" s="338"/>
      <c r="CK4" s="338"/>
      <c r="CL4" s="338"/>
      <c r="CM4" s="338"/>
      <c r="CN4" s="338"/>
      <c r="CO4" s="338"/>
      <c r="CP4" s="338"/>
      <c r="CQ4" s="338"/>
      <c r="CR4" s="338"/>
      <c r="CS4" s="338"/>
      <c r="CT4" s="338"/>
      <c r="CU4" s="338"/>
      <c r="CV4" s="338"/>
      <c r="CW4" s="338"/>
      <c r="CX4" s="338"/>
      <c r="CY4" s="338"/>
      <c r="CZ4" s="338"/>
      <c r="DA4" s="338"/>
      <c r="DB4" s="338"/>
      <c r="DC4" s="338"/>
      <c r="DD4" s="338"/>
      <c r="DE4" s="338"/>
      <c r="DF4" s="338"/>
      <c r="DG4" s="338"/>
      <c r="DH4" s="338"/>
      <c r="DI4" s="338"/>
      <c r="DJ4" s="338"/>
      <c r="DK4" s="338"/>
      <c r="DL4" s="338"/>
      <c r="DM4" s="338"/>
      <c r="DN4" s="338"/>
      <c r="DO4" s="338"/>
      <c r="DP4" s="338"/>
      <c r="DQ4" s="338"/>
      <c r="DR4" s="338"/>
      <c r="DS4" s="338"/>
      <c r="DT4" s="338"/>
      <c r="DU4" s="338"/>
      <c r="DV4" s="338"/>
      <c r="DW4" s="338"/>
      <c r="DX4" s="338"/>
      <c r="DY4" s="338"/>
      <c r="DZ4" s="338"/>
      <c r="EA4" s="338"/>
      <c r="EB4" s="338"/>
      <c r="EC4" s="338"/>
      <c r="ED4" s="338"/>
      <c r="EE4" s="338"/>
      <c r="EF4" s="338"/>
      <c r="EG4" s="338"/>
      <c r="EH4" s="338"/>
      <c r="EI4" s="338"/>
      <c r="EJ4" s="338"/>
      <c r="EK4" s="338"/>
      <c r="EL4" s="338"/>
      <c r="EM4" s="338"/>
      <c r="EN4" s="338"/>
      <c r="EO4" s="338"/>
      <c r="EP4" s="338"/>
      <c r="EQ4" s="338"/>
      <c r="ER4" s="338"/>
      <c r="ES4" s="338"/>
      <c r="ET4" s="338"/>
      <c r="EU4" s="338"/>
      <c r="EV4" s="338"/>
      <c r="EW4" s="338"/>
      <c r="EX4" s="338"/>
      <c r="EY4" s="338"/>
      <c r="EZ4" s="338"/>
      <c r="FA4" s="338"/>
      <c r="FB4" s="338"/>
      <c r="FC4" s="338"/>
      <c r="FD4" s="338"/>
      <c r="FE4" s="338"/>
      <c r="FF4" s="338"/>
      <c r="FG4" s="338"/>
      <c r="FH4" s="338"/>
      <c r="FI4" s="338"/>
      <c r="FJ4" s="338"/>
      <c r="FK4" s="338"/>
      <c r="FL4" s="338"/>
      <c r="FM4" s="338"/>
      <c r="FN4" s="338"/>
      <c r="FO4" s="338"/>
      <c r="FP4" s="338"/>
      <c r="FQ4" s="338"/>
      <c r="FR4" s="338"/>
      <c r="FS4" s="338"/>
      <c r="FT4" s="338"/>
      <c r="FU4" s="338"/>
      <c r="FV4" s="338"/>
      <c r="FW4" s="338"/>
      <c r="FX4" s="338"/>
      <c r="FY4" s="338"/>
      <c r="FZ4" s="338"/>
      <c r="GA4" s="338"/>
      <c r="GB4" s="338"/>
      <c r="GC4" s="338"/>
      <c r="GD4" s="338"/>
      <c r="GE4" s="338"/>
      <c r="GF4" s="338"/>
      <c r="GG4" s="338"/>
      <c r="GH4" s="338"/>
      <c r="GI4" s="338"/>
      <c r="GJ4" s="338"/>
      <c r="GK4" s="338"/>
      <c r="GL4" s="338"/>
      <c r="GM4" s="338"/>
      <c r="GN4" s="338"/>
      <c r="GO4" s="338"/>
      <c r="GP4" s="338"/>
      <c r="GQ4" s="338"/>
      <c r="GR4" s="338"/>
      <c r="GS4" s="338"/>
      <c r="GT4" s="338"/>
      <c r="GU4" s="338"/>
      <c r="GV4" s="338"/>
      <c r="GW4" s="338"/>
      <c r="GX4" s="338"/>
      <c r="GY4" s="338"/>
      <c r="GZ4" s="338"/>
      <c r="HA4" s="338"/>
      <c r="HB4" s="338"/>
      <c r="HC4" s="338"/>
      <c r="HD4" s="338"/>
      <c r="HE4" s="338"/>
      <c r="HF4" s="338"/>
      <c r="HG4" s="338"/>
      <c r="HH4" s="338"/>
      <c r="HI4" s="338"/>
      <c r="HJ4" s="338"/>
      <c r="HK4" s="338"/>
      <c r="HL4" s="338"/>
      <c r="HM4" s="338"/>
      <c r="HN4" s="338"/>
      <c r="HO4" s="338"/>
      <c r="HP4" s="338"/>
      <c r="HQ4" s="338"/>
      <c r="HR4" s="338"/>
      <c r="HS4" s="338"/>
      <c r="HT4" s="338"/>
      <c r="HU4" s="338"/>
      <c r="HV4" s="338"/>
      <c r="HW4" s="338"/>
      <c r="HX4" s="338"/>
      <c r="HY4" s="338"/>
      <c r="HZ4" s="338"/>
      <c r="IA4" s="338"/>
      <c r="IB4" s="338"/>
      <c r="IC4" s="338"/>
      <c r="ID4" s="338"/>
      <c r="IE4" s="338"/>
      <c r="IF4" s="338"/>
      <c r="IG4" s="338"/>
      <c r="IH4" s="338"/>
      <c r="II4" s="338"/>
      <c r="IJ4" s="338"/>
      <c r="IK4" s="338"/>
      <c r="IL4" s="338"/>
      <c r="IM4" s="338"/>
    </row>
    <row r="5" ht="19.5" customHeight="1" spans="1:247">
      <c r="A5" s="287"/>
      <c r="B5" s="232"/>
      <c r="C5" s="296"/>
      <c r="D5" s="256"/>
      <c r="E5" s="256"/>
      <c r="F5" s="256"/>
      <c r="G5" s="256"/>
      <c r="H5" s="256"/>
      <c r="I5" s="256"/>
      <c r="J5" s="230"/>
      <c r="K5" s="230"/>
      <c r="L5" s="230"/>
      <c r="M5" s="230"/>
      <c r="N5" s="230"/>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8"/>
      <c r="BS5" s="338"/>
      <c r="BT5" s="338"/>
      <c r="BU5" s="338"/>
      <c r="BV5" s="338"/>
      <c r="BW5" s="338"/>
      <c r="BX5" s="338"/>
      <c r="BY5" s="338"/>
      <c r="BZ5" s="338"/>
      <c r="CA5" s="338"/>
      <c r="CB5" s="338"/>
      <c r="CC5" s="338"/>
      <c r="CD5" s="338"/>
      <c r="CE5" s="338"/>
      <c r="CF5" s="338"/>
      <c r="CG5" s="338"/>
      <c r="CH5" s="338"/>
      <c r="CI5" s="338"/>
      <c r="CJ5" s="338"/>
      <c r="CK5" s="338"/>
      <c r="CL5" s="338"/>
      <c r="CM5" s="338"/>
      <c r="CN5" s="338"/>
      <c r="CO5" s="338"/>
      <c r="CP5" s="338"/>
      <c r="CQ5" s="338"/>
      <c r="CR5" s="338"/>
      <c r="CS5" s="338"/>
      <c r="CT5" s="338"/>
      <c r="CU5" s="338"/>
      <c r="CV5" s="338"/>
      <c r="CW5" s="338"/>
      <c r="CX5" s="338"/>
      <c r="CY5" s="338"/>
      <c r="CZ5" s="338"/>
      <c r="DA5" s="338"/>
      <c r="DB5" s="338"/>
      <c r="DC5" s="338"/>
      <c r="DD5" s="338"/>
      <c r="DE5" s="338"/>
      <c r="DF5" s="338"/>
      <c r="DG5" s="338"/>
      <c r="DH5" s="338"/>
      <c r="DI5" s="338"/>
      <c r="DJ5" s="338"/>
      <c r="DK5" s="338"/>
      <c r="DL5" s="338"/>
      <c r="DM5" s="338"/>
      <c r="DN5" s="338"/>
      <c r="DO5" s="338"/>
      <c r="DP5" s="338"/>
      <c r="DQ5" s="338"/>
      <c r="DR5" s="338"/>
      <c r="DS5" s="338"/>
      <c r="DT5" s="338"/>
      <c r="DU5" s="338"/>
      <c r="DV5" s="338"/>
      <c r="DW5" s="338"/>
      <c r="DX5" s="338"/>
      <c r="DY5" s="338"/>
      <c r="DZ5" s="338"/>
      <c r="EA5" s="338"/>
      <c r="EB5" s="338"/>
      <c r="EC5" s="338"/>
      <c r="ED5" s="338"/>
      <c r="EE5" s="338"/>
      <c r="EF5" s="338"/>
      <c r="EG5" s="338"/>
      <c r="EH5" s="338"/>
      <c r="EI5" s="338"/>
      <c r="EJ5" s="338"/>
      <c r="EK5" s="338"/>
      <c r="EL5" s="338"/>
      <c r="EM5" s="338"/>
      <c r="EN5" s="338"/>
      <c r="EO5" s="338"/>
      <c r="EP5" s="338"/>
      <c r="EQ5" s="338"/>
      <c r="ER5" s="338"/>
      <c r="ES5" s="338"/>
      <c r="ET5" s="338"/>
      <c r="EU5" s="338"/>
      <c r="EV5" s="338"/>
      <c r="EW5" s="338"/>
      <c r="EX5" s="338"/>
      <c r="EY5" s="338"/>
      <c r="EZ5" s="338"/>
      <c r="FA5" s="338"/>
      <c r="FB5" s="338"/>
      <c r="FC5" s="338"/>
      <c r="FD5" s="338"/>
      <c r="FE5" s="338"/>
      <c r="FF5" s="338"/>
      <c r="FG5" s="338"/>
      <c r="FH5" s="338"/>
      <c r="FI5" s="338"/>
      <c r="FJ5" s="338"/>
      <c r="FK5" s="338"/>
      <c r="FL5" s="338"/>
      <c r="FM5" s="338"/>
      <c r="FN5" s="338"/>
      <c r="FO5" s="338"/>
      <c r="FP5" s="338"/>
      <c r="FQ5" s="338"/>
      <c r="FR5" s="338"/>
      <c r="FS5" s="338"/>
      <c r="FT5" s="338"/>
      <c r="FU5" s="338"/>
      <c r="FV5" s="338"/>
      <c r="FW5" s="338"/>
      <c r="FX5" s="338"/>
      <c r="FY5" s="338"/>
      <c r="FZ5" s="338"/>
      <c r="GA5" s="338"/>
      <c r="GB5" s="338"/>
      <c r="GC5" s="338"/>
      <c r="GD5" s="338"/>
      <c r="GE5" s="338"/>
      <c r="GF5" s="338"/>
      <c r="GG5" s="338"/>
      <c r="GH5" s="338"/>
      <c r="GI5" s="338"/>
      <c r="GJ5" s="338"/>
      <c r="GK5" s="338"/>
      <c r="GL5" s="338"/>
      <c r="GM5" s="338"/>
      <c r="GN5" s="338"/>
      <c r="GO5" s="338"/>
      <c r="GP5" s="338"/>
      <c r="GQ5" s="338"/>
      <c r="GR5" s="338"/>
      <c r="GS5" s="338"/>
      <c r="GT5" s="338"/>
      <c r="GU5" s="338"/>
      <c r="GV5" s="338"/>
      <c r="GW5" s="338"/>
      <c r="GX5" s="338"/>
      <c r="GY5" s="338"/>
      <c r="GZ5" s="338"/>
      <c r="HA5" s="338"/>
      <c r="HB5" s="338"/>
      <c r="HC5" s="338"/>
      <c r="HD5" s="338"/>
      <c r="HE5" s="338"/>
      <c r="HF5" s="338"/>
      <c r="HG5" s="338"/>
      <c r="HH5" s="338"/>
      <c r="HI5" s="338"/>
      <c r="HJ5" s="338"/>
      <c r="HK5" s="338"/>
      <c r="HL5" s="338"/>
      <c r="HM5" s="338"/>
      <c r="HN5" s="338"/>
      <c r="HO5" s="338"/>
      <c r="HP5" s="338"/>
      <c r="HQ5" s="338"/>
      <c r="HR5" s="338"/>
      <c r="HS5" s="338"/>
      <c r="HT5" s="338"/>
      <c r="HU5" s="338"/>
      <c r="HV5" s="338"/>
      <c r="HW5" s="338"/>
      <c r="HX5" s="338"/>
      <c r="HY5" s="338"/>
      <c r="HZ5" s="338"/>
      <c r="IA5" s="338"/>
      <c r="IB5" s="338"/>
      <c r="IC5" s="338"/>
      <c r="ID5" s="338"/>
      <c r="IE5" s="338"/>
      <c r="IF5" s="338"/>
      <c r="IG5" s="338"/>
      <c r="IH5" s="338"/>
      <c r="II5" s="338"/>
      <c r="IJ5" s="338"/>
      <c r="IK5" s="338"/>
      <c r="IL5" s="338"/>
      <c r="IM5" s="338"/>
    </row>
    <row r="6" ht="39.75" customHeight="1" spans="1:247">
      <c r="A6" s="287"/>
      <c r="B6" s="232"/>
      <c r="C6" s="296"/>
      <c r="D6" s="256"/>
      <c r="E6" s="256"/>
      <c r="F6" s="256"/>
      <c r="G6" s="256"/>
      <c r="H6" s="256"/>
      <c r="I6" s="256"/>
      <c r="J6" s="230"/>
      <c r="K6" s="230"/>
      <c r="L6" s="230"/>
      <c r="M6" s="230"/>
      <c r="N6" s="230"/>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c r="BP6" s="338"/>
      <c r="BQ6" s="338"/>
      <c r="BR6" s="338"/>
      <c r="BS6" s="338"/>
      <c r="BT6" s="338"/>
      <c r="BU6" s="338"/>
      <c r="BV6" s="338"/>
      <c r="BW6" s="338"/>
      <c r="BX6" s="338"/>
      <c r="BY6" s="338"/>
      <c r="BZ6" s="338"/>
      <c r="CA6" s="338"/>
      <c r="CB6" s="338"/>
      <c r="CC6" s="338"/>
      <c r="CD6" s="338"/>
      <c r="CE6" s="338"/>
      <c r="CF6" s="338"/>
      <c r="CG6" s="338"/>
      <c r="CH6" s="338"/>
      <c r="CI6" s="338"/>
      <c r="CJ6" s="338"/>
      <c r="CK6" s="338"/>
      <c r="CL6" s="338"/>
      <c r="CM6" s="338"/>
      <c r="CN6" s="338"/>
      <c r="CO6" s="338"/>
      <c r="CP6" s="338"/>
      <c r="CQ6" s="338"/>
      <c r="CR6" s="338"/>
      <c r="CS6" s="338"/>
      <c r="CT6" s="338"/>
      <c r="CU6" s="338"/>
      <c r="CV6" s="338"/>
      <c r="CW6" s="338"/>
      <c r="CX6" s="338"/>
      <c r="CY6" s="338"/>
      <c r="CZ6" s="338"/>
      <c r="DA6" s="338"/>
      <c r="DB6" s="338"/>
      <c r="DC6" s="338"/>
      <c r="DD6" s="338"/>
      <c r="DE6" s="338"/>
      <c r="DF6" s="338"/>
      <c r="DG6" s="338"/>
      <c r="DH6" s="338"/>
      <c r="DI6" s="338"/>
      <c r="DJ6" s="338"/>
      <c r="DK6" s="338"/>
      <c r="DL6" s="338"/>
      <c r="DM6" s="338"/>
      <c r="DN6" s="338"/>
      <c r="DO6" s="338"/>
      <c r="DP6" s="338"/>
      <c r="DQ6" s="338"/>
      <c r="DR6" s="338"/>
      <c r="DS6" s="338"/>
      <c r="DT6" s="338"/>
      <c r="DU6" s="338"/>
      <c r="DV6" s="338"/>
      <c r="DW6" s="338"/>
      <c r="DX6" s="338"/>
      <c r="DY6" s="338"/>
      <c r="DZ6" s="338"/>
      <c r="EA6" s="338"/>
      <c r="EB6" s="338"/>
      <c r="EC6" s="338"/>
      <c r="ED6" s="338"/>
      <c r="EE6" s="338"/>
      <c r="EF6" s="338"/>
      <c r="EG6" s="338"/>
      <c r="EH6" s="338"/>
      <c r="EI6" s="338"/>
      <c r="EJ6" s="338"/>
      <c r="EK6" s="338"/>
      <c r="EL6" s="338"/>
      <c r="EM6" s="338"/>
      <c r="EN6" s="338"/>
      <c r="EO6" s="338"/>
      <c r="EP6" s="338"/>
      <c r="EQ6" s="338"/>
      <c r="ER6" s="338"/>
      <c r="ES6" s="338"/>
      <c r="ET6" s="338"/>
      <c r="EU6" s="338"/>
      <c r="EV6" s="338"/>
      <c r="EW6" s="338"/>
      <c r="EX6" s="338"/>
      <c r="EY6" s="338"/>
      <c r="EZ6" s="338"/>
      <c r="FA6" s="338"/>
      <c r="FB6" s="338"/>
      <c r="FC6" s="338"/>
      <c r="FD6" s="338"/>
      <c r="FE6" s="338"/>
      <c r="FF6" s="338"/>
      <c r="FG6" s="338"/>
      <c r="FH6" s="338"/>
      <c r="FI6" s="338"/>
      <c r="FJ6" s="338"/>
      <c r="FK6" s="338"/>
      <c r="FL6" s="338"/>
      <c r="FM6" s="338"/>
      <c r="FN6" s="338"/>
      <c r="FO6" s="338"/>
      <c r="FP6" s="338"/>
      <c r="FQ6" s="338"/>
      <c r="FR6" s="338"/>
      <c r="FS6" s="338"/>
      <c r="FT6" s="338"/>
      <c r="FU6" s="338"/>
      <c r="FV6" s="338"/>
      <c r="FW6" s="338"/>
      <c r="FX6" s="338"/>
      <c r="FY6" s="338"/>
      <c r="FZ6" s="338"/>
      <c r="GA6" s="338"/>
      <c r="GB6" s="338"/>
      <c r="GC6" s="338"/>
      <c r="GD6" s="338"/>
      <c r="GE6" s="338"/>
      <c r="GF6" s="338"/>
      <c r="GG6" s="338"/>
      <c r="GH6" s="338"/>
      <c r="GI6" s="338"/>
      <c r="GJ6" s="338"/>
      <c r="GK6" s="338"/>
      <c r="GL6" s="338"/>
      <c r="GM6" s="338"/>
      <c r="GN6" s="338"/>
      <c r="GO6" s="338"/>
      <c r="GP6" s="338"/>
      <c r="GQ6" s="338"/>
      <c r="GR6" s="338"/>
      <c r="GS6" s="338"/>
      <c r="GT6" s="338"/>
      <c r="GU6" s="338"/>
      <c r="GV6" s="338"/>
      <c r="GW6" s="338"/>
      <c r="GX6" s="338"/>
      <c r="GY6" s="338"/>
      <c r="GZ6" s="338"/>
      <c r="HA6" s="338"/>
      <c r="HB6" s="338"/>
      <c r="HC6" s="338"/>
      <c r="HD6" s="338"/>
      <c r="HE6" s="338"/>
      <c r="HF6" s="338"/>
      <c r="HG6" s="338"/>
      <c r="HH6" s="338"/>
      <c r="HI6" s="338"/>
      <c r="HJ6" s="338"/>
      <c r="HK6" s="338"/>
      <c r="HL6" s="338"/>
      <c r="HM6" s="338"/>
      <c r="HN6" s="338"/>
      <c r="HO6" s="338"/>
      <c r="HP6" s="338"/>
      <c r="HQ6" s="338"/>
      <c r="HR6" s="338"/>
      <c r="HS6" s="338"/>
      <c r="HT6" s="338"/>
      <c r="HU6" s="338"/>
      <c r="HV6" s="338"/>
      <c r="HW6" s="338"/>
      <c r="HX6" s="338"/>
      <c r="HY6" s="338"/>
      <c r="HZ6" s="338"/>
      <c r="IA6" s="338"/>
      <c r="IB6" s="338"/>
      <c r="IC6" s="338"/>
      <c r="ID6" s="338"/>
      <c r="IE6" s="338"/>
      <c r="IF6" s="338"/>
      <c r="IG6" s="338"/>
      <c r="IH6" s="338"/>
      <c r="II6" s="338"/>
      <c r="IJ6" s="338"/>
      <c r="IK6" s="338"/>
      <c r="IL6" s="338"/>
      <c r="IM6" s="338"/>
    </row>
    <row r="7" s="81" customFormat="1" ht="23.1" customHeight="1" spans="1:247">
      <c r="A7" s="287"/>
      <c r="B7" s="232"/>
      <c r="C7" s="271"/>
      <c r="D7" s="271"/>
      <c r="E7" s="271"/>
      <c r="F7" s="271"/>
      <c r="G7" s="271"/>
      <c r="H7" s="271"/>
      <c r="I7" s="271"/>
      <c r="J7" s="271"/>
      <c r="K7" s="341"/>
      <c r="L7" s="271">
        <v>0</v>
      </c>
      <c r="M7" s="271">
        <v>0</v>
      </c>
      <c r="N7" s="271">
        <v>0</v>
      </c>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275"/>
      <c r="BI7" s="275"/>
      <c r="BJ7" s="275"/>
      <c r="BK7" s="275"/>
      <c r="BL7" s="275"/>
      <c r="BM7" s="275"/>
      <c r="BN7" s="275"/>
      <c r="BO7" s="275"/>
      <c r="BP7" s="275"/>
      <c r="BQ7" s="275"/>
      <c r="BR7" s="275"/>
      <c r="BS7" s="275"/>
      <c r="BT7" s="275"/>
      <c r="BU7" s="275"/>
      <c r="BV7" s="275"/>
      <c r="BW7" s="275"/>
      <c r="BX7" s="275"/>
      <c r="BY7" s="275"/>
      <c r="BZ7" s="275"/>
      <c r="CA7" s="275"/>
      <c r="CB7" s="275"/>
      <c r="CC7" s="275"/>
      <c r="CD7" s="275"/>
      <c r="CE7" s="275"/>
      <c r="CF7" s="275"/>
      <c r="CG7" s="275"/>
      <c r="CH7" s="275"/>
      <c r="CI7" s="275"/>
      <c r="CJ7" s="275"/>
      <c r="CK7" s="275"/>
      <c r="CL7" s="275"/>
      <c r="CM7" s="275"/>
      <c r="CN7" s="275"/>
      <c r="CO7" s="275"/>
      <c r="CP7" s="275"/>
      <c r="CQ7" s="275"/>
      <c r="CR7" s="275"/>
      <c r="CS7" s="275"/>
      <c r="CT7" s="275"/>
      <c r="CU7" s="275"/>
      <c r="CV7" s="275"/>
      <c r="CW7" s="275"/>
      <c r="CX7" s="275"/>
      <c r="CY7" s="275"/>
      <c r="CZ7" s="275"/>
      <c r="DA7" s="275"/>
      <c r="DB7" s="275"/>
      <c r="DC7" s="275"/>
      <c r="DD7" s="275"/>
      <c r="DE7" s="275"/>
      <c r="DF7" s="275"/>
      <c r="DG7" s="275"/>
      <c r="DH7" s="275"/>
      <c r="DI7" s="275"/>
      <c r="DJ7" s="275"/>
      <c r="DK7" s="275"/>
      <c r="DL7" s="275"/>
      <c r="DM7" s="275"/>
      <c r="DN7" s="275"/>
      <c r="DO7" s="275"/>
      <c r="DP7" s="275"/>
      <c r="DQ7" s="275"/>
      <c r="DR7" s="275"/>
      <c r="DS7" s="275"/>
      <c r="DT7" s="275"/>
      <c r="DU7" s="275"/>
      <c r="DV7" s="275"/>
      <c r="DW7" s="275"/>
      <c r="DX7" s="275"/>
      <c r="DY7" s="275"/>
      <c r="DZ7" s="275"/>
      <c r="EA7" s="275"/>
      <c r="EB7" s="275"/>
      <c r="EC7" s="275"/>
      <c r="ED7" s="275"/>
      <c r="EE7" s="275"/>
      <c r="EF7" s="275"/>
      <c r="EG7" s="275"/>
      <c r="EH7" s="275"/>
      <c r="EI7" s="275"/>
      <c r="EJ7" s="275"/>
      <c r="EK7" s="275"/>
      <c r="EL7" s="275"/>
      <c r="EM7" s="275"/>
      <c r="EN7" s="275"/>
      <c r="EO7" s="275"/>
      <c r="EP7" s="275"/>
      <c r="EQ7" s="275"/>
      <c r="ER7" s="275"/>
      <c r="ES7" s="275"/>
      <c r="ET7" s="275"/>
      <c r="EU7" s="275"/>
      <c r="EV7" s="275"/>
      <c r="EW7" s="275"/>
      <c r="EX7" s="275"/>
      <c r="EY7" s="275"/>
      <c r="EZ7" s="275"/>
      <c r="FA7" s="275"/>
      <c r="FB7" s="275"/>
      <c r="FC7" s="275"/>
      <c r="FD7" s="275"/>
      <c r="FE7" s="275"/>
      <c r="FF7" s="275"/>
      <c r="FG7" s="275"/>
      <c r="FH7" s="275"/>
      <c r="FI7" s="275"/>
      <c r="FJ7" s="275"/>
      <c r="FK7" s="275"/>
      <c r="FL7" s="275"/>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275"/>
      <c r="GL7" s="275"/>
      <c r="GM7" s="275"/>
      <c r="GN7" s="275"/>
      <c r="GO7" s="275"/>
      <c r="GP7" s="275"/>
      <c r="GQ7" s="275"/>
      <c r="GR7" s="275"/>
      <c r="GS7" s="275"/>
      <c r="GT7" s="275"/>
      <c r="GU7" s="275"/>
      <c r="GV7" s="275"/>
      <c r="GW7" s="275"/>
      <c r="GX7" s="275"/>
      <c r="GY7" s="275"/>
      <c r="GZ7" s="275"/>
      <c r="HA7" s="275"/>
      <c r="HB7" s="275"/>
      <c r="HC7" s="275"/>
      <c r="HD7" s="275"/>
      <c r="HE7" s="275"/>
      <c r="HF7" s="275"/>
      <c r="HG7" s="275"/>
      <c r="HH7" s="275"/>
      <c r="HI7" s="275"/>
      <c r="HJ7" s="275"/>
      <c r="HK7" s="275"/>
      <c r="HL7" s="275"/>
      <c r="HM7" s="275"/>
      <c r="HN7" s="275"/>
      <c r="HO7" s="275"/>
      <c r="HP7" s="275"/>
      <c r="HQ7" s="275"/>
      <c r="HR7" s="275"/>
      <c r="HS7" s="275"/>
      <c r="HT7" s="275"/>
      <c r="HU7" s="275"/>
      <c r="HV7" s="275"/>
      <c r="HW7" s="275"/>
      <c r="HX7" s="275"/>
      <c r="HY7" s="275"/>
      <c r="HZ7" s="275"/>
      <c r="IA7" s="275"/>
      <c r="IB7" s="275"/>
      <c r="IC7" s="275"/>
      <c r="ID7" s="275"/>
      <c r="IE7" s="275"/>
      <c r="IF7" s="275"/>
      <c r="IG7" s="275"/>
      <c r="IH7" s="275"/>
      <c r="II7" s="275"/>
      <c r="IJ7" s="275"/>
      <c r="IK7" s="275"/>
      <c r="IL7" s="275"/>
      <c r="IM7" s="275"/>
    </row>
    <row r="8" ht="23.1" customHeight="1" spans="1:14">
      <c r="A8" s="252"/>
      <c r="B8" s="128" t="s">
        <v>107</v>
      </c>
      <c r="C8" s="271">
        <v>16560</v>
      </c>
      <c r="D8" s="271"/>
      <c r="E8" s="271"/>
      <c r="F8" s="271"/>
      <c r="G8" s="271"/>
      <c r="H8" s="271">
        <v>16560</v>
      </c>
      <c r="I8" s="271"/>
      <c r="J8" s="271">
        <v>0</v>
      </c>
      <c r="K8" s="341">
        <v>0</v>
      </c>
      <c r="L8" s="271">
        <v>0</v>
      </c>
      <c r="M8" s="271">
        <v>0</v>
      </c>
      <c r="N8" s="271"/>
    </row>
    <row r="9" ht="23.1" customHeight="1" spans="1:14">
      <c r="A9" s="206">
        <v>507</v>
      </c>
      <c r="B9" s="202" t="s">
        <v>109</v>
      </c>
      <c r="C9" s="271">
        <v>16560</v>
      </c>
      <c r="D9" s="271"/>
      <c r="E9" s="271"/>
      <c r="F9" s="271"/>
      <c r="G9" s="271"/>
      <c r="H9" s="271">
        <v>16560</v>
      </c>
      <c r="I9" s="271"/>
      <c r="J9" s="271"/>
      <c r="K9" s="341"/>
      <c r="L9" s="271"/>
      <c r="M9" s="271"/>
      <c r="N9" s="271"/>
    </row>
    <row r="10" ht="23.1" customHeight="1" spans="1:14">
      <c r="A10" s="206">
        <v>208</v>
      </c>
      <c r="B10" s="206" t="s">
        <v>179</v>
      </c>
      <c r="C10" s="271">
        <v>16560</v>
      </c>
      <c r="D10" s="271"/>
      <c r="E10" s="271"/>
      <c r="F10" s="271"/>
      <c r="G10" s="271"/>
      <c r="H10" s="271">
        <v>16560</v>
      </c>
      <c r="I10" s="271"/>
      <c r="J10" s="271"/>
      <c r="K10" s="341"/>
      <c r="L10" s="271"/>
      <c r="M10" s="271"/>
      <c r="N10" s="271"/>
    </row>
    <row r="11" ht="23.1" customHeight="1" spans="1:14">
      <c r="A11" s="203" t="s">
        <v>187</v>
      </c>
      <c r="B11" s="206" t="s">
        <v>188</v>
      </c>
      <c r="C11" s="271">
        <v>16560</v>
      </c>
      <c r="D11" s="271"/>
      <c r="E11" s="271"/>
      <c r="F11" s="271"/>
      <c r="G11" s="271"/>
      <c r="H11" s="271">
        <v>16560</v>
      </c>
      <c r="I11" s="271"/>
      <c r="J11" s="271"/>
      <c r="K11" s="341"/>
      <c r="L11" s="271"/>
      <c r="M11" s="271"/>
      <c r="N11" s="271"/>
    </row>
    <row r="12" ht="23.1" customHeight="1" spans="1:14">
      <c r="A12" s="203" t="s">
        <v>190</v>
      </c>
      <c r="B12" s="206" t="s">
        <v>128</v>
      </c>
      <c r="C12" s="271">
        <v>16560</v>
      </c>
      <c r="D12" s="271"/>
      <c r="E12" s="271"/>
      <c r="F12" s="271"/>
      <c r="G12" s="271"/>
      <c r="H12" s="271">
        <v>16560</v>
      </c>
      <c r="I12" s="271"/>
      <c r="J12" s="271"/>
      <c r="K12" s="341"/>
      <c r="L12" s="271"/>
      <c r="M12" s="271"/>
      <c r="N12" s="271"/>
    </row>
    <row r="13" ht="23.1" customHeight="1" spans="1:14">
      <c r="A13" s="203" t="s">
        <v>195</v>
      </c>
      <c r="B13" s="206" t="s">
        <v>221</v>
      </c>
      <c r="C13" s="271">
        <v>16560</v>
      </c>
      <c r="D13" s="271"/>
      <c r="E13" s="271"/>
      <c r="F13" s="271"/>
      <c r="G13" s="271"/>
      <c r="H13" s="271">
        <v>16560</v>
      </c>
      <c r="I13" s="271"/>
      <c r="J13" s="271"/>
      <c r="K13" s="341"/>
      <c r="L13" s="271"/>
      <c r="M13" s="271"/>
      <c r="N13" s="271"/>
    </row>
    <row r="14" ht="23.1" customHeight="1" spans="1:14">
      <c r="A14" s="206">
        <v>208</v>
      </c>
      <c r="B14" s="206" t="s">
        <v>179</v>
      </c>
      <c r="C14" s="271">
        <v>16560</v>
      </c>
      <c r="D14" s="271"/>
      <c r="E14" s="271"/>
      <c r="F14" s="271"/>
      <c r="G14" s="271"/>
      <c r="H14" s="271">
        <v>16560</v>
      </c>
      <c r="I14" s="271"/>
      <c r="J14" s="271"/>
      <c r="K14" s="341"/>
      <c r="L14" s="271"/>
      <c r="M14" s="271"/>
      <c r="N14" s="271"/>
    </row>
    <row r="15" ht="23.1" customHeight="1" spans="1:14">
      <c r="A15" s="203" t="s">
        <v>187</v>
      </c>
      <c r="B15" s="206" t="s">
        <v>188</v>
      </c>
      <c r="C15" s="271">
        <v>16560</v>
      </c>
      <c r="D15" s="271"/>
      <c r="E15" s="271"/>
      <c r="F15" s="271"/>
      <c r="G15" s="271"/>
      <c r="H15" s="271">
        <v>16560</v>
      </c>
      <c r="I15" s="271"/>
      <c r="J15" s="271"/>
      <c r="K15" s="341"/>
      <c r="L15" s="271"/>
      <c r="M15" s="271"/>
      <c r="N15" s="271"/>
    </row>
    <row r="16" ht="23.1" customHeight="1" spans="1:247">
      <c r="A16" s="203" t="s">
        <v>190</v>
      </c>
      <c r="B16" s="206" t="s">
        <v>128</v>
      </c>
      <c r="C16" s="271">
        <v>16560</v>
      </c>
      <c r="D16" s="271"/>
      <c r="E16" s="271"/>
      <c r="F16" s="271"/>
      <c r="G16" s="271"/>
      <c r="H16" s="271">
        <v>16560</v>
      </c>
      <c r="I16" s="271"/>
      <c r="J16" s="271">
        <v>0</v>
      </c>
      <c r="K16" s="341">
        <v>0</v>
      </c>
      <c r="L16" s="271">
        <v>0</v>
      </c>
      <c r="M16" s="271">
        <v>0</v>
      </c>
      <c r="N16" s="271"/>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c r="CD16" s="338"/>
      <c r="CE16" s="338"/>
      <c r="CF16" s="338"/>
      <c r="CG16" s="338"/>
      <c r="CH16" s="338"/>
      <c r="CI16" s="338"/>
      <c r="CJ16" s="338"/>
      <c r="CK16" s="338"/>
      <c r="CL16" s="338"/>
      <c r="CM16" s="338"/>
      <c r="CN16" s="338"/>
      <c r="CO16" s="338"/>
      <c r="CP16" s="338"/>
      <c r="CQ16" s="338"/>
      <c r="CR16" s="338"/>
      <c r="CS16" s="338"/>
      <c r="CT16" s="338"/>
      <c r="CU16" s="338"/>
      <c r="CV16" s="338"/>
      <c r="CW16" s="338"/>
      <c r="CX16" s="338"/>
      <c r="CY16" s="338"/>
      <c r="CZ16" s="338"/>
      <c r="DA16" s="338"/>
      <c r="DB16" s="338"/>
      <c r="DC16" s="338"/>
      <c r="DD16" s="338"/>
      <c r="DE16" s="338"/>
      <c r="DF16" s="338"/>
      <c r="DG16" s="338"/>
      <c r="DH16" s="338"/>
      <c r="DI16" s="338"/>
      <c r="DJ16" s="338"/>
      <c r="DK16" s="338"/>
      <c r="DL16" s="338"/>
      <c r="DM16" s="338"/>
      <c r="DN16" s="338"/>
      <c r="DO16" s="338"/>
      <c r="DP16" s="338"/>
      <c r="DQ16" s="338"/>
      <c r="DR16" s="338"/>
      <c r="DS16" s="338"/>
      <c r="DT16" s="338"/>
      <c r="DU16" s="338"/>
      <c r="DV16" s="338"/>
      <c r="DW16" s="338"/>
      <c r="DX16" s="338"/>
      <c r="DY16" s="338"/>
      <c r="DZ16" s="338"/>
      <c r="EA16" s="338"/>
      <c r="EB16" s="338"/>
      <c r="EC16" s="338"/>
      <c r="ED16" s="338"/>
      <c r="EE16" s="338"/>
      <c r="EF16" s="338"/>
      <c r="EG16" s="338"/>
      <c r="EH16" s="338"/>
      <c r="EI16" s="338"/>
      <c r="EJ16" s="338"/>
      <c r="EK16" s="338"/>
      <c r="EL16" s="338"/>
      <c r="EM16" s="338"/>
      <c r="EN16" s="338"/>
      <c r="EO16" s="338"/>
      <c r="EP16" s="338"/>
      <c r="EQ16" s="338"/>
      <c r="ER16" s="338"/>
      <c r="ES16" s="338"/>
      <c r="ET16" s="338"/>
      <c r="EU16" s="338"/>
      <c r="EV16" s="338"/>
      <c r="EW16" s="338"/>
      <c r="EX16" s="338"/>
      <c r="EY16" s="338"/>
      <c r="EZ16" s="338"/>
      <c r="FA16" s="338"/>
      <c r="FB16" s="338"/>
      <c r="FC16" s="338"/>
      <c r="FD16" s="338"/>
      <c r="FE16" s="338"/>
      <c r="FF16" s="338"/>
      <c r="FG16" s="338"/>
      <c r="FH16" s="338"/>
      <c r="FI16" s="338"/>
      <c r="FJ16" s="338"/>
      <c r="FK16" s="338"/>
      <c r="FL16" s="338"/>
      <c r="FM16" s="338"/>
      <c r="FN16" s="338"/>
      <c r="FO16" s="338"/>
      <c r="FP16" s="338"/>
      <c r="FQ16" s="338"/>
      <c r="FR16" s="338"/>
      <c r="FS16" s="338"/>
      <c r="FT16" s="338"/>
      <c r="FU16" s="338"/>
      <c r="FV16" s="338"/>
      <c r="FW16" s="338"/>
      <c r="FX16" s="338"/>
      <c r="FY16" s="338"/>
      <c r="FZ16" s="338"/>
      <c r="GA16" s="338"/>
      <c r="GB16" s="338"/>
      <c r="GC16" s="338"/>
      <c r="GD16" s="338"/>
      <c r="GE16" s="338"/>
      <c r="GF16" s="338"/>
      <c r="GG16" s="338"/>
      <c r="GH16" s="338"/>
      <c r="GI16" s="338"/>
      <c r="GJ16" s="338"/>
      <c r="GK16" s="338"/>
      <c r="GL16" s="338"/>
      <c r="GM16" s="338"/>
      <c r="GN16" s="338"/>
      <c r="GO16" s="338"/>
      <c r="GP16" s="338"/>
      <c r="GQ16" s="338"/>
      <c r="GR16" s="338"/>
      <c r="GS16" s="338"/>
      <c r="GT16" s="338"/>
      <c r="GU16" s="338"/>
      <c r="GV16" s="338"/>
      <c r="GW16" s="338"/>
      <c r="GX16" s="338"/>
      <c r="GY16" s="338"/>
      <c r="GZ16" s="338"/>
      <c r="HA16" s="338"/>
      <c r="HB16" s="338"/>
      <c r="HC16" s="338"/>
      <c r="HD16" s="338"/>
      <c r="HE16" s="338"/>
      <c r="HF16" s="338"/>
      <c r="HG16" s="338"/>
      <c r="HH16" s="338"/>
      <c r="HI16" s="338"/>
      <c r="HJ16" s="338"/>
      <c r="HK16" s="338"/>
      <c r="HL16" s="338"/>
      <c r="HM16" s="338"/>
      <c r="HN16" s="338"/>
      <c r="HO16" s="338"/>
      <c r="HP16" s="338"/>
      <c r="HQ16" s="338"/>
      <c r="HR16" s="338"/>
      <c r="HS16" s="338"/>
      <c r="HT16" s="338"/>
      <c r="HU16" s="338"/>
      <c r="HV16" s="338"/>
      <c r="HW16" s="338"/>
      <c r="HX16" s="338"/>
      <c r="HY16" s="338"/>
      <c r="HZ16" s="338"/>
      <c r="IA16" s="338"/>
      <c r="IB16" s="338"/>
      <c r="IC16" s="338"/>
      <c r="ID16" s="338"/>
      <c r="IE16" s="338"/>
      <c r="IF16" s="338"/>
      <c r="IG16" s="338"/>
      <c r="IH16" s="338"/>
      <c r="II16" s="338"/>
      <c r="IJ16" s="338"/>
      <c r="IK16" s="338"/>
      <c r="IL16" s="338"/>
      <c r="IM16" s="338"/>
    </row>
  </sheetData>
  <sheetProtection formatCells="0" formatColumns="0" formatRows="0"/>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lpstr>项目支出预算绩效目标申报表3</vt:lpstr>
      <vt:lpstr>项目支出预算绩效目标申报表4</vt:lpstr>
      <vt:lpstr>项目支出预算绩效目标申报表t5</vt:lpstr>
      <vt:lpstr>项目支出预算绩效目标申报表6</vt:lpstr>
      <vt:lpstr>项目支出预算绩效目标申报表7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2022-09-03T06:28:48Z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9177072</vt:i4>
  </property>
  <property fmtid="{D5CDD505-2E9C-101B-9397-08002B2CF9AE}" pid="4" name="ICV">
    <vt:lpwstr>F092A28EC8AE42B0BF7F7A38089FFB2E</vt:lpwstr>
  </property>
</Properties>
</file>