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60" windowHeight="7710" firstSheet="8" activeTab="10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7" r:id="rId12"/>
    <sheet name="表十二" sheetId="12" r:id="rId13"/>
    <sheet name="表十三" sheetId="13" r:id="rId14"/>
    <sheet name="表十四" sheetId="14" r:id="rId15"/>
    <sheet name="表十五" sheetId="15" r:id="rId16"/>
    <sheet name="表十六" sheetId="16" r:id="rId17"/>
  </sheets>
  <definedNames>
    <definedName name="_xlnm.Print_Area" localSheetId="1">表一!$A$1:$A$33</definedName>
    <definedName name="_xlnm.Print_Titles" localSheetId="8">表八!$2:$4</definedName>
    <definedName name="_xlnm.Print_Titles" localSheetId="9">表九!$1:$4</definedName>
    <definedName name="_xlnm.Print_Titles" localSheetId="3">表三!$2:$3</definedName>
    <definedName name="_xlnm.Print_Titles" localSheetId="13">表十三!$2:$5</definedName>
    <definedName name="_xlnm.Print_Titles" localSheetId="4">表四!$2:$3</definedName>
    <definedName name="_xlnm.Print_Titles" localSheetId="5">表五!$2:$3</definedName>
    <definedName name="_xlnm.Print_Titles" localSheetId="1">表一!$1:$4</definedName>
  </definedNames>
  <calcPr calcId="144525"/>
</workbook>
</file>

<file path=xl/sharedStrings.xml><?xml version="1.0" encoding="utf-8"?>
<sst xmlns="http://schemas.openxmlformats.org/spreadsheetml/2006/main" count="1994" uniqueCount="1618">
  <si>
    <r>
      <rPr>
        <b/>
        <sz val="18"/>
        <rFont val="宋体"/>
        <charset val="134"/>
      </rPr>
      <t>目</t>
    </r>
    <r>
      <rPr>
        <b/>
        <sz val="18"/>
        <rFont val="Times New Roman"/>
        <charset val="134"/>
      </rPr>
      <t xml:space="preserve">           </t>
    </r>
    <r>
      <rPr>
        <b/>
        <sz val="18"/>
        <rFont val="宋体"/>
        <charset val="134"/>
      </rPr>
      <t>录</t>
    </r>
    <r>
      <rPr>
        <b/>
        <sz val="18"/>
        <rFont val="宋体"/>
        <charset val="134"/>
      </rPr>
      <t xml:space="preserve"></t>
    </r>
  </si>
  <si>
    <t>表一：</t>
  </si>
  <si>
    <t>表二：</t>
  </si>
  <si>
    <t>表三：</t>
  </si>
  <si>
    <t>表四：</t>
  </si>
  <si>
    <t>表五：</t>
  </si>
  <si>
    <t>表六：</t>
  </si>
  <si>
    <t>表七：</t>
  </si>
  <si>
    <t>表八：</t>
  </si>
  <si>
    <t>表九：</t>
  </si>
  <si>
    <t>表十：</t>
  </si>
  <si>
    <t>表十一：</t>
  </si>
  <si>
    <t>2020年汨罗市一般公共预算专项转移支付分地区分项目表</t>
  </si>
  <si>
    <t>表十二：</t>
  </si>
  <si>
    <t>表十三：</t>
  </si>
  <si>
    <t>表十四：</t>
  </si>
  <si>
    <t>表十五：</t>
  </si>
  <si>
    <t>表十六：</t>
  </si>
  <si>
    <t>表一</t>
  </si>
  <si>
    <r>
      <rPr>
        <b/>
        <sz val="20"/>
        <rFont val="Times New Roman"/>
        <charset val="134"/>
      </rPr>
      <t>2020</t>
    </r>
    <r>
      <rPr>
        <b/>
        <sz val="20"/>
        <rFont val="方正小标宋_GBK"/>
        <charset val="134"/>
      </rPr>
      <t>年汨罗市一般公共预算收入表</t>
    </r>
    <r>
      <rPr>
        <b/>
        <sz val="20"/>
        <rFont val="方正小标宋_GBK"/>
        <charset val="134"/>
      </rPr>
      <t xml:space="preserve"></t>
    </r>
  </si>
  <si>
    <t>单位：万元</t>
  </si>
  <si>
    <r>
      <rPr>
        <b/>
        <sz val="11"/>
        <rFont val="黑体"/>
        <charset val="134"/>
      </rPr>
      <t>项目</t>
    </r>
    <r>
      <rPr>
        <b/>
        <sz val="11"/>
        <rFont val="黑体"/>
        <charset val="134"/>
      </rPr>
      <t xml:space="preserve"></t>
    </r>
  </si>
  <si>
    <r>
      <rPr>
        <b/>
        <sz val="11"/>
        <rFont val="黑体"/>
        <charset val="134"/>
      </rPr>
      <t>预算数</t>
    </r>
    <r>
      <rPr>
        <b/>
        <sz val="11"/>
        <rFont val="黑体"/>
        <charset val="134"/>
      </rPr>
      <t xml:space="preserve"></t>
    </r>
  </si>
  <si>
    <r>
      <rPr>
        <b/>
        <sz val="11"/>
        <rFont val="宋体"/>
        <charset val="134"/>
      </rPr>
      <t>一、税收收入</t>
    </r>
    <r>
      <rPr>
        <b/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</si>
  <si>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增值税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</si>
  <si>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企业所得税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</si>
  <si>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企业所得税退税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</si>
  <si>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个人所得税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</si>
  <si>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资源税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</si>
  <si>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城市维护建设税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</si>
  <si>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房产税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</si>
  <si>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印花税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</si>
  <si>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城镇土地使用税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</si>
  <si>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土地增值税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</si>
  <si>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车船税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</si>
  <si>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耕地占用税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</si>
  <si>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契税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</si>
  <si>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烟叶税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</si>
  <si>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环境保护税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</si>
  <si>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其他税收收入</t>
    </r>
    <r>
      <rPr>
        <sz val="11"/>
        <rFont val="宋体"/>
        <charset val="134"/>
      </rPr>
      <t xml:space="preserve"></t>
    </r>
  </si>
  <si>
    <r>
      <rPr>
        <b/>
        <sz val="11"/>
        <rFont val="宋体"/>
        <charset val="134"/>
      </rPr>
      <t>二、非税收入</t>
    </r>
    <r>
      <rPr>
        <b/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</si>
  <si>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专项收入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</si>
  <si>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行政事业性收费收入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</si>
  <si>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罚没收入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</si>
  <si>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国有资本经营收入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</si>
  <si>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国有资源（资产）有偿使用收入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</si>
  <si>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捐赠收入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</si>
  <si>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政府住房基金收入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</si>
  <si>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其他收入</t>
    </r>
    <r>
      <rPr>
        <sz val="11"/>
        <rFont val="宋体"/>
        <charset val="134"/>
      </rPr>
      <t xml:space="preserve"></t>
    </r>
  </si>
  <si>
    <t xml:space="preserve"> </t>
  </si>
  <si>
    <r>
      <rPr>
        <b/>
        <sz val="11"/>
        <rFont val="宋体"/>
        <charset val="134"/>
      </rPr>
      <t>收入合计</t>
    </r>
    <r>
      <rPr>
        <b/>
        <sz val="11"/>
        <rFont val="宋体"/>
        <charset val="134"/>
      </rPr>
      <t xml:space="preserve"></t>
    </r>
  </si>
  <si>
    <t>表二</t>
  </si>
  <si>
    <t>2020年汨罗市一般公共预算支出表</t>
  </si>
  <si>
    <t>科目编码</t>
  </si>
  <si>
    <t xml:space="preserve">项目</t>
  </si>
  <si>
    <t xml:space="preserve">预算数</t>
  </si>
  <si>
    <t xml:space="preserve">一、一般公共服务</t>
  </si>
  <si>
    <t xml:space="preserve">    人大事务</t>
  </si>
  <si>
    <t xml:space="preserve">    政协事务</t>
  </si>
  <si>
    <t xml:space="preserve">    政府办公厅(室)及相关机构事务</t>
  </si>
  <si>
    <t xml:space="preserve">    发展与改革事务</t>
  </si>
  <si>
    <t xml:space="preserve">    统计信息事务</t>
  </si>
  <si>
    <t xml:space="preserve">    财政事务</t>
  </si>
  <si>
    <t xml:space="preserve">    税收事务</t>
  </si>
  <si>
    <t xml:space="preserve">    审计事务</t>
  </si>
  <si>
    <t xml:space="preserve">    海关事务</t>
  </si>
  <si>
    <t xml:space="preserve">    人力资源事务</t>
  </si>
  <si>
    <t xml:space="preserve">    纪检监察事务</t>
  </si>
  <si>
    <t xml:space="preserve">    商贸事务</t>
  </si>
  <si>
    <t xml:space="preserve">    知识产权事务</t>
  </si>
  <si>
    <t xml:space="preserve">    民族事务</t>
  </si>
  <si>
    <t xml:space="preserve">    港澳台事务</t>
  </si>
  <si>
    <t xml:space="preserve">    档案事务</t>
  </si>
  <si>
    <t xml:space="preserve">    民主党派及工商联事务</t>
  </si>
  <si>
    <t xml:space="preserve">    群众团体事务</t>
  </si>
  <si>
    <t xml:space="preserve">    党委办公厅（室）及相关机构事务</t>
  </si>
  <si>
    <t xml:space="preserve">    组织事务</t>
  </si>
  <si>
    <t xml:space="preserve">    宣传事务</t>
  </si>
  <si>
    <t xml:space="preserve">    统战事务</t>
  </si>
  <si>
    <t xml:space="preserve">    对外联络事务</t>
  </si>
  <si>
    <t xml:space="preserve">    其他共产党事务支出</t>
  </si>
  <si>
    <t xml:space="preserve">    网信事务</t>
  </si>
  <si>
    <t xml:space="preserve">    市场监督管理事务</t>
  </si>
  <si>
    <t xml:space="preserve">    其他一般公共服务支出</t>
  </si>
  <si>
    <t xml:space="preserve">二、外交支出</t>
  </si>
  <si>
    <t xml:space="preserve">    对外合作与交流</t>
  </si>
  <si>
    <t xml:space="preserve">    其他外交支出</t>
  </si>
  <si>
    <t xml:space="preserve">三、国防支出</t>
  </si>
  <si>
    <t xml:space="preserve">    国防动员</t>
  </si>
  <si>
    <t xml:space="preserve">    其他国防支出</t>
  </si>
  <si>
    <t xml:space="preserve">四、公共安全支出</t>
  </si>
  <si>
    <t xml:space="preserve">    武装警察部队</t>
  </si>
  <si>
    <t xml:space="preserve">    公安</t>
  </si>
  <si>
    <t xml:space="preserve">    国家安全</t>
  </si>
  <si>
    <t xml:space="preserve">    检察</t>
  </si>
  <si>
    <t xml:space="preserve">    法院</t>
  </si>
  <si>
    <t xml:space="preserve">    司法</t>
  </si>
  <si>
    <t xml:space="preserve">    监狱</t>
  </si>
  <si>
    <t xml:space="preserve">    强制隔离戒毒</t>
  </si>
  <si>
    <t xml:space="preserve">    国家保密</t>
  </si>
  <si>
    <t xml:space="preserve">    缉私警察</t>
  </si>
  <si>
    <t xml:space="preserve">    其他公共安全支出</t>
  </si>
  <si>
    <t xml:space="preserve">五、教育支出</t>
  </si>
  <si>
    <t xml:space="preserve">    教育管理事务</t>
  </si>
  <si>
    <t xml:space="preserve">    普通教育</t>
  </si>
  <si>
    <t xml:space="preserve">    职业教育</t>
  </si>
  <si>
    <t xml:space="preserve">    成人教育</t>
  </si>
  <si>
    <t xml:space="preserve">    广播电视教育</t>
  </si>
  <si>
    <t xml:space="preserve">    留学教育</t>
  </si>
  <si>
    <t xml:space="preserve">    特殊教育</t>
  </si>
  <si>
    <t xml:space="preserve">    进修及培训</t>
  </si>
  <si>
    <t xml:space="preserve">    教育费附加安排的支出</t>
  </si>
  <si>
    <t xml:space="preserve">    其他教育支出</t>
  </si>
  <si>
    <t xml:space="preserve">六、科学技术支出</t>
  </si>
  <si>
    <t xml:space="preserve">    科学技术管理事务</t>
  </si>
  <si>
    <t xml:space="preserve">    基础研究</t>
  </si>
  <si>
    <t xml:space="preserve">    应用研究</t>
  </si>
  <si>
    <t xml:space="preserve">    技术研究与开发</t>
  </si>
  <si>
    <t xml:space="preserve">    科技条件与服务</t>
  </si>
  <si>
    <t xml:space="preserve">    社会科学</t>
  </si>
  <si>
    <t xml:space="preserve">    科学技术普及</t>
  </si>
  <si>
    <t xml:space="preserve">    科技交流与合作</t>
  </si>
  <si>
    <t xml:space="preserve">    科技重大项目</t>
  </si>
  <si>
    <t xml:space="preserve">    其他科学技术支出</t>
  </si>
  <si>
    <t xml:space="preserve">七、文化旅游体育与传媒支出</t>
  </si>
  <si>
    <t xml:space="preserve">    文化和旅游</t>
  </si>
  <si>
    <t xml:space="preserve">    文物</t>
  </si>
  <si>
    <t xml:space="preserve">    体育</t>
  </si>
  <si>
    <t xml:space="preserve">    新闻出版电影</t>
  </si>
  <si>
    <t xml:space="preserve">    广播电视</t>
  </si>
  <si>
    <t xml:space="preserve">    其他文化体育与传媒支出</t>
  </si>
  <si>
    <t xml:space="preserve">八、社会保障和就业支出</t>
  </si>
  <si>
    <t xml:space="preserve">    人力资源和社会保障管理事务</t>
  </si>
  <si>
    <t xml:space="preserve">    民政管理事务</t>
  </si>
  <si>
    <t xml:space="preserve">    补充全国社会保障基金</t>
  </si>
  <si>
    <t xml:space="preserve">    行政事业单位离退休</t>
  </si>
  <si>
    <t xml:space="preserve">    企业改革补助</t>
  </si>
  <si>
    <t xml:space="preserve">    就业补助</t>
  </si>
  <si>
    <t xml:space="preserve">    抚恤</t>
  </si>
  <si>
    <t xml:space="preserve">    退役安置</t>
  </si>
  <si>
    <t xml:space="preserve">    社会福利</t>
  </si>
  <si>
    <t xml:space="preserve">    残疾人事业</t>
  </si>
  <si>
    <t xml:space="preserve">    红十字事业</t>
  </si>
  <si>
    <t xml:space="preserve">    最低生活保障</t>
  </si>
  <si>
    <t xml:space="preserve">    临时救助</t>
  </si>
  <si>
    <t xml:space="preserve">    特困人员救助供养</t>
  </si>
  <si>
    <t xml:space="preserve">    补充道路交通事故社会救助基金</t>
  </si>
  <si>
    <t xml:space="preserve">    其他生活救助</t>
  </si>
  <si>
    <t xml:space="preserve">    财政对基本养老保险基金的补助</t>
  </si>
  <si>
    <t xml:space="preserve">    财政对其他社会保险基金的补助</t>
  </si>
  <si>
    <t xml:space="preserve">    退役军人管理事务</t>
  </si>
  <si>
    <t xml:space="preserve">    其他社会保障和就业支出</t>
  </si>
  <si>
    <t xml:space="preserve">九、卫生健康支出</t>
  </si>
  <si>
    <t xml:space="preserve">    卫生健康管理事务</t>
  </si>
  <si>
    <t xml:space="preserve">    公立医院</t>
  </si>
  <si>
    <t xml:space="preserve">    基层医疗卫生机构</t>
  </si>
  <si>
    <t xml:space="preserve">    公共卫生</t>
  </si>
  <si>
    <t xml:space="preserve">    中医药</t>
  </si>
  <si>
    <t xml:space="preserve">    计划生育事务</t>
  </si>
  <si>
    <t xml:space="preserve">    行政事业单位医疗</t>
  </si>
  <si>
    <t xml:space="preserve">    财政对基本医疗保险基金的补助</t>
  </si>
  <si>
    <t xml:space="preserve">    医疗救助</t>
  </si>
  <si>
    <t xml:space="preserve">    优抚对象医疗</t>
  </si>
  <si>
    <t xml:space="preserve">    医疗保障管理事务</t>
  </si>
  <si>
    <t xml:space="preserve">    老龄卫生健康事务</t>
  </si>
  <si>
    <t xml:space="preserve">    其他卫生健康支出</t>
  </si>
  <si>
    <t xml:space="preserve">十、节能环保支出</t>
  </si>
  <si>
    <t xml:space="preserve">    环境保护管理事务</t>
  </si>
  <si>
    <t xml:space="preserve">    环境监测与监察</t>
  </si>
  <si>
    <t xml:space="preserve">    污染防治</t>
  </si>
  <si>
    <t xml:space="preserve">    自然生态保护</t>
  </si>
  <si>
    <t xml:space="preserve">    天然林保护</t>
  </si>
  <si>
    <t xml:space="preserve">    退耕还林</t>
  </si>
  <si>
    <t xml:space="preserve">    风沙荒漠治理</t>
  </si>
  <si>
    <t xml:space="preserve">    退牧还草</t>
  </si>
  <si>
    <t xml:space="preserve">    已垦草原退耕还草</t>
  </si>
  <si>
    <t xml:space="preserve">    能源节约利用</t>
  </si>
  <si>
    <t xml:space="preserve">    污染减排</t>
  </si>
  <si>
    <t xml:space="preserve">    可再生能源</t>
  </si>
  <si>
    <t xml:space="preserve">    循环经济</t>
  </si>
  <si>
    <t xml:space="preserve">    能源管理事务</t>
  </si>
  <si>
    <t xml:space="preserve">    其他节能环保支出</t>
  </si>
  <si>
    <t xml:space="preserve">十一、城乡社区支出</t>
  </si>
  <si>
    <t xml:space="preserve">      城乡社区管理事务</t>
  </si>
  <si>
    <t xml:space="preserve">      城乡社区规划与管理</t>
  </si>
  <si>
    <t xml:space="preserve">      城乡社区公共设施</t>
  </si>
  <si>
    <t xml:space="preserve">      城乡社区环境卫生</t>
  </si>
  <si>
    <t xml:space="preserve">      建设市场管理与监督</t>
  </si>
  <si>
    <t xml:space="preserve">      其他城乡社区支出</t>
  </si>
  <si>
    <t xml:space="preserve">十二、农林水支出</t>
  </si>
  <si>
    <t xml:space="preserve">      农业</t>
  </si>
  <si>
    <t xml:space="preserve">      林业和草原</t>
  </si>
  <si>
    <t xml:space="preserve">      水利</t>
  </si>
  <si>
    <t xml:space="preserve">      南水北调</t>
  </si>
  <si>
    <t xml:space="preserve">      扶贫</t>
  </si>
  <si>
    <t xml:space="preserve">      农业综合开发</t>
  </si>
  <si>
    <t xml:space="preserve">      农村综合改革</t>
  </si>
  <si>
    <t xml:space="preserve">      普惠金融发展支出</t>
  </si>
  <si>
    <t xml:space="preserve">      目标价格补贴</t>
  </si>
  <si>
    <t xml:space="preserve">      其他农林水支出</t>
  </si>
  <si>
    <t xml:space="preserve">十三、交通运输支出</t>
  </si>
  <si>
    <t xml:space="preserve">      公路水路运输</t>
  </si>
  <si>
    <t xml:space="preserve">      铁路运输</t>
  </si>
  <si>
    <t xml:space="preserve">      民用航空运输</t>
  </si>
  <si>
    <t xml:space="preserve">      成品油价格改革对交通运输的补贴</t>
  </si>
  <si>
    <t xml:space="preserve">      邮政业支出</t>
  </si>
  <si>
    <t xml:space="preserve">      车辆购置税支出</t>
  </si>
  <si>
    <t xml:space="preserve">      其他交通运输支出</t>
  </si>
  <si>
    <t xml:space="preserve">十四、资源勘探信息等支出</t>
  </si>
  <si>
    <t xml:space="preserve">      资源勘探开发</t>
  </si>
  <si>
    <t xml:space="preserve">      制造业</t>
  </si>
  <si>
    <t xml:space="preserve">      建筑业</t>
  </si>
  <si>
    <t xml:space="preserve">      工业和信息产业监管</t>
  </si>
  <si>
    <t xml:space="preserve">      国有资产监管</t>
  </si>
  <si>
    <t xml:space="preserve">      支持中小企业发展和管理支出</t>
  </si>
  <si>
    <t xml:space="preserve">      其他资源勘探信息等支出</t>
  </si>
  <si>
    <t xml:space="preserve">十五、商业服务业等支出</t>
  </si>
  <si>
    <t xml:space="preserve">      商业流通事务</t>
  </si>
  <si>
    <t xml:space="preserve">      涉外发展服务支出</t>
  </si>
  <si>
    <t xml:space="preserve">      其他商业服务业等支出</t>
  </si>
  <si>
    <t xml:space="preserve">十六、金融支出</t>
  </si>
  <si>
    <t xml:space="preserve">      金融部门行政支出</t>
  </si>
  <si>
    <t xml:space="preserve">      金融发展支出</t>
  </si>
  <si>
    <t xml:space="preserve">      其他金融支出</t>
  </si>
  <si>
    <t xml:space="preserve">十七、援助其他地区支出</t>
  </si>
  <si>
    <t xml:space="preserve">      一般公共服务</t>
  </si>
  <si>
    <t xml:space="preserve">      教育</t>
  </si>
  <si>
    <t xml:space="preserve">      文化体育与传媒</t>
  </si>
  <si>
    <t xml:space="preserve">      医疗卫生</t>
  </si>
  <si>
    <t xml:space="preserve">      节能环保</t>
  </si>
  <si>
    <t xml:space="preserve">      交通运输</t>
  </si>
  <si>
    <t xml:space="preserve">      住房保障</t>
  </si>
  <si>
    <t xml:space="preserve">      其他支出</t>
  </si>
  <si>
    <t xml:space="preserve">十八、自然资源海洋气象等支出</t>
  </si>
  <si>
    <t xml:space="preserve">      自然资源事务</t>
  </si>
  <si>
    <t xml:space="preserve">      海洋管理事务</t>
  </si>
  <si>
    <t xml:space="preserve">      测绘事务</t>
  </si>
  <si>
    <t xml:space="preserve">      气象事务</t>
  </si>
  <si>
    <t xml:space="preserve">      其他自然资源海洋气象等支出</t>
  </si>
  <si>
    <t xml:space="preserve">十九、住房保障支出</t>
  </si>
  <si>
    <t xml:space="preserve">      保障性安居工程支出</t>
  </si>
  <si>
    <t xml:space="preserve">      住房改革支出</t>
  </si>
  <si>
    <t xml:space="preserve">      城乡社区住宅</t>
  </si>
  <si>
    <t xml:space="preserve">二十、粮油物资储备支出</t>
  </si>
  <si>
    <t xml:space="preserve">      粮油事务</t>
  </si>
  <si>
    <t xml:space="preserve">      物资事务</t>
  </si>
  <si>
    <t xml:space="preserve">      能源储备</t>
  </si>
  <si>
    <t xml:space="preserve">      粮油储备</t>
  </si>
  <si>
    <t xml:space="preserve">      重要商品储备</t>
  </si>
  <si>
    <t xml:space="preserve">二十一、灾害防治及应急管理支出</t>
  </si>
  <si>
    <t xml:space="preserve">      应急管理事务</t>
  </si>
  <si>
    <t xml:space="preserve">      消防事务</t>
  </si>
  <si>
    <t xml:space="preserve">      森林消防事务</t>
  </si>
  <si>
    <t xml:space="preserve">      煤矿安全</t>
  </si>
  <si>
    <t xml:space="preserve">      地震事务</t>
  </si>
  <si>
    <t xml:space="preserve">      自然灾害防治</t>
  </si>
  <si>
    <t xml:space="preserve">      自然灾害救灾及恢复重建支出</t>
  </si>
  <si>
    <t xml:space="preserve">      其他灾害防治及应急管理支出</t>
  </si>
  <si>
    <t xml:space="preserve">二十一、预备费</t>
  </si>
  <si>
    <t xml:space="preserve">二十二、债务付息支出</t>
  </si>
  <si>
    <t xml:space="preserve">      地方政府一般债务付息支出</t>
  </si>
  <si>
    <t xml:space="preserve">二十三、债务发行费用支出</t>
  </si>
  <si>
    <t xml:space="preserve">二十四、其他支出</t>
  </si>
  <si>
    <t xml:space="preserve">      年初预留</t>
  </si>
  <si>
    <t xml:space="preserve">合计</t>
  </si>
  <si>
    <t>表三</t>
  </si>
  <si>
    <r>
      <rPr>
        <b/>
        <sz val="20"/>
        <rFont val="Times New Roman"/>
        <charset val="134"/>
      </rPr>
      <t>2020</t>
    </r>
    <r>
      <rPr>
        <b/>
        <sz val="20"/>
        <rFont val="方正小标宋_GBK"/>
        <charset val="134"/>
      </rPr>
      <t xml:space="preserve">年汨罗市一般公共预算支出明细表</t>
    </r>
  </si>
  <si>
    <t>项目</t>
  </si>
  <si>
    <t>预算数</t>
  </si>
  <si>
    <r>
      <rPr>
        <b/>
        <sz val="11"/>
        <rFont val="宋体"/>
        <charset val="134"/>
      </rPr>
      <t>一、一般公共服务</t>
    </r>
    <r>
      <rPr>
        <b/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</si>
  <si>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人大事务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</si>
  <si>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行政运行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</si>
  <si>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一般行政管理事务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</si>
  <si>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机关服务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</si>
  <si>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人大会议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</si>
  <si>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人大立法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</si>
  <si>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人大监督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</si>
  <si>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人大代表履职能力提升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</si>
  <si>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代表工作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</si>
  <si>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人大信访工作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</si>
  <si>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事业运行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</si>
  <si>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其他人大事务支出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</si>
  <si>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政协事务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</si>
  <si>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政协会议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</si>
  <si>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委员视察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</si>
  <si>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参政议政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</si>
  <si>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其他政协事务支出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</si>
  <si>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政府办公厅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室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及相关机构事务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</si>
  <si>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专项服务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</si>
  <si>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专项业务活动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</si>
  <si>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政务公开审批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</si>
  <si>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信访事务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</si>
  <si>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参事事务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</si>
  <si>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其他政府办公厅（室）及相关机构事务支出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</si>
  <si>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发展与改革事务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</si>
  <si>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战略规划与实施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</si>
  <si>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日常经济运行调节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</si>
  <si>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社会事业发展规划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</si>
  <si>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经济体制改革研究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</si>
  <si>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物价管理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</si>
  <si>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应对气象变化管理事务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</si>
  <si>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其他发展与改革事务支出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</si>
  <si>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统计信息事务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</si>
  <si>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信息事务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</si>
  <si>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专项统计业务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</si>
  <si>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统计管理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</si>
  <si>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专项普查活动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</si>
  <si>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统计抽样调查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</si>
  <si>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其他统计信息事务支出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</si>
  <si>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财政事务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</si>
  <si>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预算改革业务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</si>
  <si>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财政国库业务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</si>
  <si>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财政监察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</si>
  <si>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信息化建设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</si>
  <si>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财政委托业务支出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</si>
  <si>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其他财政事务支出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</si>
  <si>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税收事务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</si>
  <si>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税务办案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</si>
  <si>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税务登记证及发票管理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</si>
  <si>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代扣代收代征税款手续费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</si>
  <si>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税务宣传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</si>
  <si>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协税护税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</si>
  <si>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其他税收事务支出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</si>
  <si>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审计事务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</si>
  <si>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审计业务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</si>
  <si>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审计管理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</si>
  <si>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其他审计事务支出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</si>
  <si>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海关事务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</si>
  <si>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缉私办案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</si>
  <si>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口岸管理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</si>
  <si>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海关关务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</si>
  <si>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关税征管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</si>
  <si>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海关监管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</si>
  <si>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检验免疫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</si>
  <si>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其他海关事务支出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</si>
  <si>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人力资源事务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</si>
  <si>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政府特殊津贴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</si>
  <si>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资助留学回国人员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</si>
  <si>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博士后日常经费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</si>
  <si>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引进人才费用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</si>
  <si>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其他人力资源事务支出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</si>
  <si>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纪检监察事务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</si>
  <si>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大案要案查处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</si>
  <si>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派驻派出机构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</si>
  <si>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中央巡视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</si>
  <si>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其他纪检监察事务支出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</si>
  <si>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商贸事务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</si>
  <si>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对外贸易管理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</si>
  <si>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国际经济合作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</si>
  <si>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外资管理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</si>
  <si>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国内贸易管理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</si>
  <si>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招商引资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</si>
  <si>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其他商贸事务支出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</si>
  <si>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知识产权事务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</si>
  <si>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专利审批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</si>
  <si>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国家知识产权战略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</si>
  <si>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专利试点和产业化推进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</si>
  <si>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专利执法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</si>
  <si>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国际组织专项活动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</si>
  <si>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知识产权宏观管理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</si>
  <si>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商标管理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</si>
  <si>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原产地地理标志管理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</si>
  <si>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其他知识产权事务支出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</si>
  <si>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民族事务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</si>
  <si>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民族工作专项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</si>
  <si>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其他民族事务支出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</si>
  <si>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港澳台事务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</si>
  <si>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港澳事务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</si>
  <si>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台湾事务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</si>
  <si>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其他港澳台事务支出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</si>
  <si>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档案事务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</si>
  <si>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档案馆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</si>
  <si>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其他档案事务支出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</si>
  <si>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民主党派及工商联事务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</si>
  <si>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其他民主党派及工商联事务支出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</si>
  <si>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群众团体事务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</si>
  <si>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工会服务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</si>
  <si>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其他群众团体事务支出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</si>
  <si>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党委办公厅（室）及相关机构事务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</si>
  <si>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专项业务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</si>
  <si>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其他党委办公厅（室）及相关机构事务支出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</si>
  <si>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组织事务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</si>
  <si>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公务员事务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</si>
  <si>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其他组织事务支出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</si>
  <si>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宣传事务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</si>
  <si>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其他宣传事务支出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</si>
  <si>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统战事务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</si>
  <si>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宗教事务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</si>
  <si>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华侨事务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</si>
  <si>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其他统战事务支出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</si>
  <si>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对外联络事务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</si>
  <si>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其他对外联络事务支出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</si>
  <si>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其他共产党事务支出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</si>
  <si>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其他共产党事务支出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</si>
  <si>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网信事务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</si>
  <si>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其他网信事务支出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</si>
  <si>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市场监督管理事务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</si>
  <si>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市场监督管理专项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</si>
  <si>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市场监督执法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</si>
  <si>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消费者权益保护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</si>
  <si>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价格监督检查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</si>
  <si>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市场监督管理技术支持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</si>
  <si>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认证认可监督管理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</si>
  <si>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标准化管理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</si>
  <si>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药品事务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</si>
  <si>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医疗器械事务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</si>
  <si>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化妆品事务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</si>
  <si>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其他市场监督管理事务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</si>
  <si>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其他一般公共服务支出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</si>
  <si>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国家赔偿费用支出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</si>
  <si>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其他一般公共服务支出</t>
    </r>
    <r>
      <rPr>
        <sz val="11"/>
        <rFont val="宋体"/>
        <charset val="134"/>
      </rPr>
      <t xml:space="preserve"></t>
    </r>
  </si>
  <si>
    <r>
      <rPr>
        <b/>
        <sz val="11"/>
        <rFont val="宋体"/>
        <charset val="134"/>
      </rPr>
      <t>二、外交支出</t>
    </r>
    <r>
      <rPr>
        <b/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</si>
  <si>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对外合作与交流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</si>
  <si>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其他外交支出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</si>
  <si>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国防动员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</si>
  <si>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兵役征集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</si>
  <si>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经济动员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</si>
  <si>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人民防空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</si>
  <si>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交通战备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</si>
  <si>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国防教育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</si>
  <si>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预备役部队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</si>
  <si>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民兵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</si>
  <si>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边海防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</si>
  <si>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其他国防动员支出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</si>
  <si>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其他国防支出</t>
    </r>
    <r>
      <rPr>
        <sz val="11"/>
        <rFont val="宋体"/>
        <charset val="134"/>
      </rPr>
      <t xml:space="preserve"></t>
    </r>
  </si>
  <si>
    <r>
      <rPr>
        <b/>
        <sz val="11"/>
        <rFont val="宋体"/>
        <charset val="134"/>
      </rPr>
      <t>四、公共安全支出</t>
    </r>
    <r>
      <rPr>
        <b/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</si>
  <si>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武装警察部队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</si>
  <si>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武装警察部队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</si>
  <si>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其他武装警察部队支出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</si>
  <si>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公安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</si>
  <si>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执法办案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</si>
  <si>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特别业务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</si>
  <si>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其他公安支出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</si>
  <si>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国家安全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</si>
  <si>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安全业务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</si>
  <si>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其他国家安全支出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</si>
  <si>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检察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</si>
  <si>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“</t>
    </r>
    <r>
      <rPr>
        <sz val="11"/>
        <rFont val="宋体"/>
        <charset val="134"/>
      </rPr>
      <t>两房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建设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</si>
  <si>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检查监督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</si>
  <si>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其他检察支出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</si>
  <si>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法院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</si>
  <si>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案件审判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</si>
  <si>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案件执行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</si>
  <si>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“</t>
    </r>
    <r>
      <rPr>
        <sz val="11"/>
        <rFont val="宋体"/>
        <charset val="134"/>
      </rPr>
      <t>两庭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建设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</si>
  <si>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其他法院支出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</si>
  <si>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司法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</si>
  <si>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基层司法业务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</si>
  <si>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普法宣传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</si>
  <si>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律师公证管理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</si>
  <si>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法律援助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</si>
  <si>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国家统一法律职业资格考试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</si>
  <si>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仲裁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</si>
  <si>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社区矫正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</si>
  <si>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司法鉴定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</si>
  <si>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法制建设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</si>
  <si>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其他司法支出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</si>
  <si>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监狱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</si>
  <si>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犯人生活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</si>
  <si>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犯人改造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</si>
  <si>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狱政设施建设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</si>
  <si>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其他监狱支出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</si>
  <si>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强制隔离戒毒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</si>
  <si>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强制隔离戒毒人员生活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</si>
  <si>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强制隔离戒毒人员教育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</si>
  <si>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所政设施建设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</si>
  <si>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其他强制隔离戒毒支出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</si>
  <si>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国家保密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</si>
  <si>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保密技术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</si>
  <si>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保密管理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</si>
  <si>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其他国家保密支出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</si>
  <si>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缉私警察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</si>
  <si>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缉私业务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</si>
  <si>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其他缉私警察支出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</si>
  <si>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其他公共安全支出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</si>
  <si>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其他公共安全支出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</si>
  <si>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教育管理事务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</si>
  <si>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其他教育管理事务支出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</si>
  <si>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普通教育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</si>
  <si>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学前教育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</si>
  <si>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小学教育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</si>
  <si>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初中教育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</si>
  <si>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高中教育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</si>
  <si>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高等教育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</si>
  <si>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化解农村义务教育债务支出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</si>
  <si>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化解普通高中债务支出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</si>
  <si>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其他普通教育支出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</si>
  <si>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职业教育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</si>
  <si>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初等职业教育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</si>
  <si>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中专教育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</si>
  <si>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技校教育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</si>
  <si>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职业高中教育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</si>
  <si>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高等职业教育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</si>
  <si>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其他职业教育支出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</si>
  <si>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成人教育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</si>
  <si>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成人初等教育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</si>
  <si>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成人中等教育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</si>
  <si>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成人高等教育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</si>
  <si>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成人广播电视教育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</si>
  <si>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其他成人教育支出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</si>
  <si>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广播电视教育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</si>
  <si>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广播电视学校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</si>
  <si>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教育电视台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</si>
  <si>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其他广播电视教育支出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</si>
  <si>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留学教育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</si>
  <si>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出国留学教育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</si>
  <si>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来华留学教育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</si>
  <si>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其他留学教育支出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</si>
  <si>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特殊教育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</si>
  <si>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特殊学校教育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</si>
  <si>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工读学校教育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</si>
  <si>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其他特殊教育支出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</si>
  <si>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进修及培训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</si>
  <si>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教师进修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</si>
  <si>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干部教育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</si>
  <si>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培训支出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</si>
  <si>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退役士兵能力提升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</si>
  <si>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其他进修及培训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</si>
  <si>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教育费附加安排的支出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</si>
  <si>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农村中小学校舍建设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</si>
  <si>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农村中小学教学设施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</si>
  <si>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城市中小学校舍建设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</si>
  <si>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城市中小学教学设施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</si>
  <si>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中等职业学校教学设施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</si>
  <si>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其他教育费附加安排的支出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</si>
  <si>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其他教育支出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</si>
  <si>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科学技术管理事务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</si>
  <si>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行政运行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</si>
  <si>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一般行政管理事务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</si>
  <si>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机关服务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</si>
  <si>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其他科学技术管理事务支出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</si>
  <si>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基础研究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</si>
  <si>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机构运行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</si>
  <si>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重点基础研究规划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</si>
  <si>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自然科学基金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</si>
  <si>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重点实验室及相关设施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</si>
  <si>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重大科学工程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</si>
  <si>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专项基础科研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</si>
  <si>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专项技术基础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</si>
  <si>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其他基础研究支出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</si>
  <si>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应用研究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</si>
  <si>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社会公益研究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</si>
  <si>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高技术研究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</si>
  <si>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专项科研试制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</si>
  <si>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其他应用研究支出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</si>
  <si>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技术研究与开发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</si>
  <si>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应用技术研究与开发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</si>
  <si>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产业技术研究与开发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</si>
  <si>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科技成果转化与扩散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</si>
  <si>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其他技术研究与开发支出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</si>
  <si>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科技条件与服务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</si>
  <si>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技术创新服务体系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</si>
  <si>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科技条件专项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</si>
  <si>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其他科技条件与服务支出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</si>
  <si>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社会科学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</si>
  <si>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社会科学研究机构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</si>
  <si>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社会科学研究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</si>
  <si>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社科基金支出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</si>
  <si>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其他社会科学支出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</si>
  <si>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科学技术普及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</si>
  <si>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科普活动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</si>
  <si>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青少年科技活动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</si>
  <si>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学术交流活动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</si>
  <si>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科技馆站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</si>
  <si>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其他科学技术普及支出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</si>
  <si>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科技交流与合作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</si>
  <si>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国际交流与合作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</si>
  <si>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重大科技合作项目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</si>
  <si>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其他科技交流与合作支出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</si>
  <si>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科技重大项目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</si>
  <si>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科技重大专项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</si>
  <si>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重点研发计划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</si>
  <si>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其他科学技术支出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</si>
  <si>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科技奖励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</si>
  <si>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核应急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</si>
  <si>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转制科研机构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</si>
  <si>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其他科学技术支出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</si>
  <si>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文化和旅游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</si>
  <si>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图书馆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</si>
  <si>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文化展示及纪念机构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</si>
  <si>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艺术表演场所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</si>
  <si>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艺术表演团体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</si>
  <si>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文化活动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</si>
  <si>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群众文化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</si>
  <si>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文化和旅游交流与合作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</si>
  <si>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文化创作与保护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</si>
  <si>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文化和旅游市场管理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</si>
  <si>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旅游宣传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</si>
  <si>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旅游行业业务管理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</si>
  <si>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其他文化和旅游支出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</si>
  <si>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文物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</si>
  <si>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文物保护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</si>
  <si>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博物馆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</si>
  <si>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历史名城与古迹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</si>
  <si>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其他文物支出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</si>
  <si>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体育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</si>
  <si>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运动项目管理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</si>
  <si>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体育竞赛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</si>
  <si>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体育训练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</si>
  <si>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体育场馆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</si>
  <si>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群众体育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</si>
  <si>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体育交流与合作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</si>
  <si>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其他体育支出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</si>
  <si>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新闻出版电影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</si>
  <si>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一般行政管理实务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</si>
  <si>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新闻通讯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</si>
  <si>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出版发行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</si>
  <si>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版权管理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</si>
  <si>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电影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</si>
  <si>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其他新闻出版电影支出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</si>
  <si>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广播电视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</si>
  <si>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广播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</si>
  <si>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电视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</si>
  <si>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其他广播电视支出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</si>
  <si>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其他文化体育与传媒支出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</si>
  <si>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宣传文化发展专项支出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</si>
  <si>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文化产业发展专项支出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</si>
  <si>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其他文化体育与传媒支出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</si>
  <si>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人力资源和社会保障管理事务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</si>
  <si>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综合业务管理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</si>
  <si>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劳动保障监察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</si>
  <si>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就业管理事务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</si>
  <si>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社会保险业务管理事务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</si>
  <si>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信息化建设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</si>
  <si>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社会保险经办机构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</si>
  <si>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劳动关系和维权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</si>
  <si>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公共就业服务和职业技能鉴定机构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</si>
  <si>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劳动人事争议调解仲裁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</si>
  <si>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其他人力资源和社会保障管理事务支出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</si>
  <si>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民政管理事务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</si>
  <si>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民间组织管理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</si>
  <si>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行政区划和地名管理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</si>
  <si>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基层政权和社区建设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</si>
  <si>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其他民政管理事务支出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</si>
  <si>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补充全国社会保障基金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</si>
  <si>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用一般公共预算补充基金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</si>
  <si>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行政事业单位离退休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</si>
  <si>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归口管理的行政单位离退休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</si>
  <si>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事业单位离退休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</si>
  <si>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离退休人员管理机构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</si>
  <si>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未归口管理的行政单位离退休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</si>
  <si>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机关事业单位基本养老保险缴费支出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</si>
  <si>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机关事业单位职业年金缴费支出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</si>
  <si>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对机关事业单位基本养老保险基金的补助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</si>
  <si>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其他行政事业单位离退休支出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</si>
  <si>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企业改革补助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</si>
  <si>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企业关闭破产补助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</si>
  <si>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厂办大集体改革补助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</si>
  <si>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其他企业改革发展补助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</si>
  <si>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就业补助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</si>
  <si>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就业创业服务补贴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</si>
  <si>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职业培训补贴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</si>
  <si>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社会保险补贴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</si>
  <si>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公益性岗位补贴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</si>
  <si>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职业技能鉴定补贴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</si>
  <si>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就业见习补贴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</si>
  <si>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高技能人才培养补助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</si>
  <si>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求职创业补贴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</si>
  <si>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其他就业补助支出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</si>
  <si>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抚恤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</si>
  <si>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死亡抚恤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</si>
  <si>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伤残抚恤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</si>
  <si>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在乡复员、退伍军人生活补助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</si>
  <si>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优抚事业单位支出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</si>
  <si>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义务兵优待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</si>
  <si>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农村籍退役士兵老年生活补助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</si>
  <si>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其他优抚支出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</si>
  <si>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退役安置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</si>
  <si>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退役士兵安置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</si>
  <si>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军队移交政府的离退休人员安置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</si>
  <si>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军队移交政府离退休干部管理机构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</si>
  <si>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退役士兵管理教育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</si>
  <si>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军队转业干部安置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</si>
  <si>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其他退役安置支出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</si>
  <si>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社会福利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</si>
  <si>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儿童福利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</si>
  <si>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老年福利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</si>
  <si>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假肢矫形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</si>
  <si>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殡葬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</si>
  <si>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社会福利事业单位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</si>
  <si>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其他社会福利支出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</si>
  <si>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残疾人事业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</si>
  <si>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残疾人康复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</si>
  <si>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残疾人就业和扶贫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</si>
  <si>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残疾人体育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</si>
  <si>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残疾人生活和护理补贴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</si>
  <si>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其他残疾人事业支出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</si>
  <si>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红十字事业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</si>
  <si>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其他红十字事业支出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</si>
  <si>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最低生活保障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</si>
  <si>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城市最低生活保障金支出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</si>
  <si>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农村最低生活保障金支出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</si>
  <si>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临时救助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</si>
  <si>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临时救助支出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</si>
  <si>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流浪乞讨人员救助支出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</si>
  <si>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特困人员救助供养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</si>
  <si>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城市特困人员救助供养支出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</si>
  <si>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农村特困人员救助供养支出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</si>
  <si>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补充道路交通事故社会救助基金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</si>
  <si>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交强险增值税补助基金支出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</si>
  <si>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交强险罚款收入补助基金支出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</si>
  <si>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其他生活救助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</si>
  <si>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其他城市生活救助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</si>
  <si>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其他农村生活救助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</si>
  <si>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财政对基本养老保险基金的补助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</si>
  <si>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财政对企业职工基本养老保险基金的补助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</si>
  <si>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财政对城乡居民基本养老保险基金的补助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</si>
  <si>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财政对其他基本养老保险基金的补助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</si>
  <si>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财政对其他社会保险基金的补助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</si>
  <si>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财政对失业保险基金的补助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</si>
  <si>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财政对工伤保险基金的补助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</si>
  <si>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财政对生育保险基金的补助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</si>
  <si>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其他财政对社会保险基金的补助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</si>
  <si>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退役军人管理事务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</si>
  <si>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拥军优属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</si>
  <si>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部队供应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</si>
  <si>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事业运行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</si>
  <si>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其他退役军人事务管理支出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</si>
  <si>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其他社会保障和就业支出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</si>
  <si>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卫生健康管理事务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</si>
  <si>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其他卫生健康管理事务支出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</si>
  <si>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公立医院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</si>
  <si>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综合医院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</si>
  <si>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中医（民族）医院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</si>
  <si>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传染病医院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</si>
  <si>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职业病防治医院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</si>
  <si>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精神病医院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</si>
  <si>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妇产医院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</si>
  <si>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儿童医院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</si>
  <si>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其他专科医院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</si>
  <si>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福利医院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</si>
  <si>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行业医院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</si>
  <si>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处理医疗欠费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</si>
  <si>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其他公立医院支出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</si>
  <si>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基层医疗卫生机构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</si>
  <si>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城市社区卫生机构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</si>
  <si>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乡镇卫生院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</si>
  <si>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其他基层医疗卫生机构支出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</si>
  <si>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公共卫生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</si>
  <si>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疾病预防控制机构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</si>
  <si>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卫生监督机构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</si>
  <si>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妇幼保健机构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</si>
  <si>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精神卫生机构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</si>
  <si>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应急救治机构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</si>
  <si>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采供血机构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</si>
  <si>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其他专业公共卫生机构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</si>
  <si>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基本公共卫生服务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</si>
  <si>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重大公共卫生专项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</si>
  <si>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突发公共卫生事件应急处理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</si>
  <si>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其他公共卫生支出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</si>
  <si>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中医药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</si>
  <si>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中医（民族医）药专项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</si>
  <si>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其他中医药支出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</si>
  <si>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计划生育事务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</si>
  <si>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计划生育机构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</si>
  <si>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计划生育服务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</si>
  <si>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其他计划生育事务支出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</si>
  <si>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行政事业单位医疗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</si>
  <si>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行政单位医疗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</si>
  <si>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事业单位医疗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</si>
  <si>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公务员医疗补助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</si>
  <si>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其他行政事业单位医疗支出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</si>
  <si>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财政对基本医疗保险基金的补助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</si>
  <si>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财政对职工基本医疗保险基金的补助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</si>
  <si>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财政对城乡居民基本医疗保险基金的补助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</si>
  <si>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财政对其他基本医疗保险基金的补助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</si>
  <si>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医疗救助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</si>
  <si>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城乡医疗救助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</si>
  <si>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疾病应急救助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</si>
  <si>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其他医疗救助支出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</si>
  <si>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优抚对象医疗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</si>
  <si>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优抚对象医疗补助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</si>
  <si>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其他优抚对象医疗支出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</si>
  <si>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医疗保障管理事务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</si>
  <si>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医疗保障政策管理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</si>
  <si>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医疗保障经办事务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</si>
  <si>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其他医疗保障管理事务支出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</si>
  <si>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老龄卫生健康服务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</si>
  <si>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老龄卫生健康服务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</si>
  <si>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其他卫生健康支出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</si>
  <si>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其他卫生健康支出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</si>
  <si>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环境保护管理事务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</si>
  <si>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生态环境保护宣传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</si>
  <si>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环境保护法规、规划及标准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</si>
  <si>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生态环境国际合作及履约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</si>
  <si>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生态环境保护行政许可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</si>
  <si>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其他环境保护管理事务支出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</si>
  <si>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环境监测与监察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</si>
  <si>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建设项目环评审查与监督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</si>
  <si>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核与辐射安全监督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</si>
  <si>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其他环境监测与监察支出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</si>
  <si>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污染防治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</si>
  <si>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大气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</si>
  <si>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水体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</si>
  <si>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噪声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</si>
  <si>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固体废弃物与化学品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</si>
  <si>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放射源和放射性废物监管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</si>
  <si>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辐射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</si>
  <si>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其他污染防治支出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</si>
  <si>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自然生态保护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</si>
  <si>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生态保护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</si>
  <si>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农村环境保护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</si>
  <si>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自然保护区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</si>
  <si>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生物及物种资源保护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</si>
  <si>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其他自然生态保护支出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</si>
  <si>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天然林保护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</si>
  <si>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森林管护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</si>
  <si>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社会保险补助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</si>
  <si>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政策性社会性支出补助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</si>
  <si>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天然林保护工程建设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</si>
  <si>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停伐补助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</si>
  <si>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其他天然林保护支出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</si>
  <si>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退耕还林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</si>
  <si>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退耕现金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</si>
  <si>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退耕还林粮食折现补贴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</si>
  <si>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退耕还林粮食费用补贴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</si>
  <si>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退耕还林工程建设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</si>
  <si>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其他退耕还林支出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</si>
  <si>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风沙荒漠治理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</si>
  <si>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京津风沙源治理工程建设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</si>
  <si>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其他风沙荒漠治理支出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</si>
  <si>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退牧还草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</si>
  <si>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退牧还草工程建设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</si>
  <si>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其他退牧还草支出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</si>
  <si>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已垦草原退耕还草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</si>
  <si>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能源节约利用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</si>
  <si>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污染减排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</si>
  <si>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生态环境监测与信息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</si>
  <si>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生态环境执法监察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</si>
  <si>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减排专项支出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</si>
  <si>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清洁生产专项支出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</si>
  <si>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其他污染减排支出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</si>
  <si>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可再生能源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</si>
  <si>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循环经济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</si>
  <si>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能源管理事务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</si>
  <si>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能源预测预警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</si>
  <si>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能源战略规划与实施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</si>
  <si>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能源科技装备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</si>
  <si>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能源行业管理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</si>
  <si>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能源管理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</si>
  <si>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石油储备发展管理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</si>
  <si>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能源调查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</si>
  <si>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农村电网建设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</si>
  <si>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其他能源管理事务支出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</si>
  <si>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 xml:space="preserve">其他节能环保支出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</si>
  <si>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城乡社区管理事务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</si>
  <si>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行政运行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</si>
  <si>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一般行政管理事务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</si>
  <si>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机关服务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</si>
  <si>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城管执法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</si>
  <si>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工程建设国家标准规范编制与监管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</si>
  <si>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工程建设管理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</si>
  <si>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市政公用行业市场监管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</si>
  <si>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住宅建设与房地产市场监管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</si>
  <si>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执业资格注册、资质审查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</si>
  <si>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其他城乡社区管理事务支出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</si>
  <si>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城乡社区规划与管理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</si>
  <si>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城乡社区公共设施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</si>
  <si>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小城镇基础设施建设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</si>
  <si>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其他城乡社区公共设施支出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</si>
  <si>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城乡社区环境卫生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</si>
  <si>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建设市场管理与监督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</si>
  <si>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其他城乡社区支出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</si>
  <si>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农业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</si>
  <si>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事业运行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</si>
  <si>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农垦运行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</si>
  <si>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科技转化与推广服务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</si>
  <si>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病虫害控制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</si>
  <si>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农产品质量安全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</si>
  <si>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执法监管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</si>
  <si>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统计监测与信息服务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</si>
  <si>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农业行业业务管理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</si>
  <si>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对外交流与合作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</si>
  <si>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防灾救灾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</si>
  <si>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稳定农民收入补贴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</si>
  <si>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农业结构调整补贴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</si>
  <si>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农业生产支持补贴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</si>
  <si>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农业组织化与产业化经营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</si>
  <si>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农产品加工与促销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</si>
  <si>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农村公益事业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</si>
  <si>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农业资源保护修复与利用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</si>
  <si>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农村道路建设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</si>
  <si>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成品油价格改革对渔业的补贴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</si>
  <si>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对高校毕业生到基层任职补助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</si>
  <si>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其他农业支出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</si>
  <si>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林业和草原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</si>
  <si>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事业机构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</si>
  <si>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森林培育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</si>
  <si>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技术推广与转化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</si>
  <si>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森林资源管理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</si>
  <si>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森林生态效益补偿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</si>
  <si>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自然保护区等管理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</si>
  <si>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动植物保护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</si>
  <si>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湿地保护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</si>
  <si>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执法与监督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</si>
  <si>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防沙治沙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</si>
  <si>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对外合作与交流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</si>
  <si>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产业化管理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</si>
  <si>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信息管理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</si>
  <si>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林区公共支出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</si>
  <si>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贷款贴息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</si>
  <si>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成品油价格改革对林业的补贴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</si>
  <si>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防灾减灾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</si>
  <si>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国家公园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</si>
  <si>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草原管理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</si>
  <si>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行业业务管理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</si>
  <si>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其他林业和草原支出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</si>
  <si>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水利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</si>
  <si>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水利行业业务管理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</si>
  <si>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水利工程建设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</si>
  <si>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水利工程运行与维护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</si>
  <si>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长江黄河等流域管理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</si>
  <si>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水利前期工作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</si>
  <si>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水利执法监督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</si>
  <si>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水土保持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</si>
  <si>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水资源节约管理与保护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</si>
  <si>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水质监测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</si>
  <si>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水文测报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</si>
  <si>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防汛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</si>
  <si>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抗旱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</si>
  <si>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农田水利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</si>
  <si>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水利技术推广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</si>
  <si>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国际河流治理与管理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</si>
  <si>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江河湖库水系综合整治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</si>
  <si>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大中型水库移民后期扶持专项支出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</si>
  <si>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水利安全监督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</si>
  <si>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水利建设移民支出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</si>
  <si>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农村人畜饮水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</si>
  <si>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其他水利支出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</si>
  <si>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南水北调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</si>
  <si>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南水北调工程建设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</si>
  <si>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政策研究与信息管理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</si>
  <si>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工程稽查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</si>
  <si>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前期工作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</si>
  <si>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南水北调技术推广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</si>
  <si>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环境、移民及水资源管理与保护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</si>
  <si>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其他南水北调支出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</si>
  <si>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扶贫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</si>
  <si>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农村基础设施建设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</si>
  <si>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生产发展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</si>
  <si>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社会发展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</si>
  <si>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扶贫贷款奖补和贴息</t>
    </r>
  </si>
  <si>
    <r>
      <rPr>
        <sz val="11"/>
        <rFont val="Times New Roman"/>
        <charset val="134"/>
      </rPr>
      <t xml:space="preserve">       “</t>
    </r>
    <r>
      <rPr>
        <sz val="11"/>
        <rFont val="宋体"/>
        <charset val="134"/>
      </rPr>
      <t>三西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 xml:space="preserve">农业建设专项补助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</si>
  <si>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扶贫事业机构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</si>
  <si>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其他扶贫支出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</si>
  <si>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农业综合开发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</si>
  <si>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机构运行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</si>
  <si>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土地治理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</si>
  <si>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产业化发展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</si>
  <si>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创新示范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</si>
  <si>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其他农业综合开发支出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</si>
  <si>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农村综合改革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</si>
  <si>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对村级一事一议的补助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</si>
  <si>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国有农场办社会职能改革补助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</si>
  <si>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对村民委员会和村党支部的补助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</si>
  <si>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对村集体经济组织的补助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</si>
  <si>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农村综合改革示范试点补助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</si>
  <si>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其他农村综合改革支出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</si>
  <si>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普惠金融发展支出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</si>
  <si>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支持农村金融机构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</si>
  <si>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涉农贷款增量奖励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</si>
  <si>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农业保险保费补贴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</si>
  <si>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创业担保贷款贴息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</si>
  <si>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补充创业担保贷款基金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</si>
  <si>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其他普惠金融发展支出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</si>
  <si>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目标价格补贴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</si>
  <si>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棉花目标价格补贴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</si>
  <si>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其他目标价格补贴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</si>
  <si>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其他农林水支出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</si>
  <si>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化解其他公益性乡村债务支出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</si>
  <si>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其他农林水支出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</si>
  <si>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公路水路运输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</si>
  <si>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公路建设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</si>
  <si>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公路养护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</si>
  <si>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交通运输信息化建设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</si>
  <si>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公路和运输安全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</si>
  <si>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公路还贷专项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</si>
  <si>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公路运输管理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</si>
  <si>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公路和运输技术标准化建设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</si>
  <si>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港口设施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</si>
  <si>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航道维护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</si>
  <si>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船舶检验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</si>
  <si>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救助打捞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</si>
  <si>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内河运输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</si>
  <si>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远洋运输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</si>
  <si>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海事管理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</si>
  <si>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航标事业发展支出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</si>
  <si>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水路运输管理支出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</si>
  <si>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口岸建设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</si>
  <si>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取消政府还贷二级公路收费专项支出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</si>
  <si>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其他公路水路运输支出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</si>
  <si>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铁路运输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</si>
  <si>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铁路路网建设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</si>
  <si>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铁路还贷专项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</si>
  <si>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铁路安全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</si>
  <si>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铁路专项运输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</si>
  <si>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行业监管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</si>
  <si>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其他铁路运输支出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</si>
  <si>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民用航空运输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</si>
  <si>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机场建设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</si>
  <si>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空管系统建设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</si>
  <si>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民航还贷专项支出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</si>
  <si>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民用航空安全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</si>
  <si>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民航专项运输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</si>
  <si>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其他民用航空运输支出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</si>
  <si>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成品油价格改革对交通运输的补贴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</si>
  <si>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对城市公交的补贴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</si>
  <si>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对农村道路客运的补贴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</si>
  <si>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对出租车的补贴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</si>
  <si>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成品油价格改革补贴其他支出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</si>
  <si>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邮政业支出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</si>
  <si>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邮政普遍服务与特殊服务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</si>
  <si>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其他邮政业支出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</si>
  <si>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车辆购置税支出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</si>
  <si>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车辆购置税用于公路等基础设施建设支出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</si>
  <si>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车辆购置税用于农村公路建设支出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</si>
  <si>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车辆购置税用于老旧汽车报废更新补贴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</si>
  <si>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车辆购置税其他支出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</si>
  <si>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其他交通运输支出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</si>
  <si>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公共交通运营补助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</si>
  <si>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其他交通运输支出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</si>
  <si>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资源勘探开发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</si>
  <si>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煤炭勘探开采和洗选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</si>
  <si>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石油和天然气勘探开采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</si>
  <si>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黑色金属矿勘探和采选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</si>
  <si>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有色金属矿勘探和采选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</si>
  <si>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非金属矿勘探和采选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</si>
  <si>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其他资源勘探业支出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</si>
  <si>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制造业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</si>
  <si>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纺织业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</si>
  <si>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医药制造业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</si>
  <si>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非金属矿物制品业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</si>
  <si>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通信设备、计算机及其他电子设备制造业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</si>
  <si>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交通运输设备制造业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</si>
  <si>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电气机械及器材制造业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</si>
  <si>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工艺品及其他制造业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</si>
  <si>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石油加工、炼焦及核燃料加工业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</si>
  <si>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化学原料及化学制品制造业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</si>
  <si>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黑色金属冶炼及压延加工业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</si>
  <si>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有色金属冶炼及压延加工业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</si>
  <si>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其他制造业支出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</si>
  <si>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建筑业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</si>
  <si>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其他建筑业支出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</si>
  <si>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工业和信息产业监管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</si>
  <si>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战备应急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</si>
  <si>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信息安全建设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</si>
  <si>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专用通信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</si>
  <si>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无线电监管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</si>
  <si>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工业和信息产业战略研究与标准制定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</si>
  <si>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工业和信息产业支持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</si>
  <si>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电子专项工程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</si>
  <si>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技术基础研究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</si>
  <si>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其他工业和信息产业监管支出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</si>
  <si>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国有资产监管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</si>
  <si>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国有企业监事会专项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</si>
  <si>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中央企业专项管理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</si>
  <si>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其他国有资产监管支出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</si>
  <si>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支持中小企业发展和管理支出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</si>
  <si>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科技型中小企业技术创新基金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</si>
  <si>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中小企业发展专项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</si>
  <si>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其他支持中小企业发展和管理支出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</si>
  <si>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其他资源勘探信息等支出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</si>
  <si>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黄金事务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</si>
  <si>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技术改造支出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</si>
  <si>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中药材扶持资金支出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</si>
  <si>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重点产业振兴和技术改造项目贷款贴息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</si>
  <si>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其他资源勘探信息等支出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</si>
  <si>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商业流通事务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</si>
  <si>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食品流通安全补贴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</si>
  <si>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市场监测及信息管理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</si>
  <si>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民贸企业补贴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</si>
  <si>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民贸民品贷款贴息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</si>
  <si>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其他商业流通事务支出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</si>
  <si>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涉外发展服务支出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</si>
  <si>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外商投资环境建设补助资金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</si>
  <si>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其他涉外发展服务支出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</si>
  <si>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其他商业服务业等支出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</si>
  <si>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服务业基础设施建设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</si>
  <si>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其他商业服务业等支出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</si>
  <si>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金融部门行政支出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</si>
  <si>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安全防卫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</si>
  <si>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金融部门其他行政支出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</si>
  <si>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金融发展支出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</si>
  <si>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政策性银行亏损补贴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</si>
  <si>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利息费用补贴支出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</si>
  <si>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补充资本金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</si>
  <si>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风险基金补助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</si>
  <si>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其他金融发展支出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</si>
  <si>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其他金融支出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</si>
  <si>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一般公共服务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</si>
  <si>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教育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</si>
  <si>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文化体育与传媒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</si>
  <si>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医疗卫生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</si>
  <si>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节能环保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</si>
  <si>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交通运输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</si>
  <si>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住房保障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</si>
  <si>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其他支出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</si>
  <si>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自然资源事务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</si>
  <si>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自然资源规划及管理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</si>
  <si>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土地资源调查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</si>
  <si>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土地资源利用与保护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</si>
  <si>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自然资源社会公益服务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</si>
  <si>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自然资源行业业务管理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</si>
  <si>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自然资源调查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</si>
  <si>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国土整治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</si>
  <si>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土地资源储备支出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</si>
  <si>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地质矿产资源与环境调查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</si>
  <si>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地质矿产资源利用与保护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</si>
  <si>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地质转产项目财政贴息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</si>
  <si>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国外风险勘查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</si>
  <si>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地质勘查基金（周转金）支出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</si>
  <si>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其他自然资源事务支出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</si>
  <si>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海洋管理事务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</si>
  <si>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海域使用管理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</si>
  <si>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海洋环境保护与监测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</si>
  <si>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海洋调查评价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</si>
  <si>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海洋权益维护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</si>
  <si>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海洋执法监察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</si>
  <si>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海洋防灾减灾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</si>
  <si>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海洋卫星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</si>
  <si>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极地考察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</si>
  <si>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海洋矿产资源勘探研究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</si>
  <si>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海港航标维护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</si>
  <si>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海水淡化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</si>
  <si>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无居民海岛使用金支出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</si>
  <si>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海岛和海域保护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</si>
  <si>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其他海洋管理事务支出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</si>
  <si>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测绘事务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</si>
  <si>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基础测绘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</si>
  <si>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航空摄影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</si>
  <si>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测绘工程建设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</si>
  <si>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其他测绘事务支出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</si>
  <si>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气象事务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</si>
  <si>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气象事业机构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</si>
  <si>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气象探测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</si>
  <si>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气象信息传输及管理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</si>
  <si>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气象预报预测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</si>
  <si>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气象服务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</si>
  <si>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气象装备保障维护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</si>
  <si>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气象基础设施建设与维修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</si>
  <si>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气象卫星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</si>
  <si>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气象法规与标准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</si>
  <si>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气象资金审计稽查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</si>
  <si>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其他气象事务支出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</si>
  <si>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其他自然资源海洋气象等支出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</si>
  <si>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保障性安居工程支出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</si>
  <si>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廉租住房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</si>
  <si>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沉陷区治理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</si>
  <si>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棚户区改造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</si>
  <si>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少数民族地区游牧民定居工程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</si>
  <si>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农村危房改造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</si>
  <si>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公共租赁住房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</si>
  <si>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保障性住房租金补贴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</si>
  <si>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其他保障性安居工程支出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</si>
  <si>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住房改革支出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</si>
  <si>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住房公积金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</si>
  <si>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提租补贴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</si>
  <si>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购房补贴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</si>
  <si>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城乡社区住宅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</si>
  <si>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公有住房建设和维修改造支出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</si>
  <si>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住房公积金管理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</si>
  <si>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其他城乡社区住宅支出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</si>
  <si>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粮油事务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</si>
  <si>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粮食财务与审计支出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</si>
  <si>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粮食信息统计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</si>
  <si>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粮食专项业务活动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</si>
  <si>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国家粮油差价补贴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</si>
  <si>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粮食财务挂账利息补贴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</si>
  <si>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粮食财务挂账消化款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</si>
  <si>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处理陈化粮补贴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</si>
  <si>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粮食风险基金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</si>
  <si>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粮油市场调控专项资金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</si>
  <si>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其他粮油事务支出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</si>
  <si>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物资事务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</si>
  <si>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铁路专用线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</si>
  <si>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护库武警和民兵支出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</si>
  <si>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物资保管与保养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</si>
  <si>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专项贷款利息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</si>
  <si>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物资转移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</si>
  <si>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物资轮换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</si>
  <si>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仓库建设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</si>
  <si>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仓库安防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</si>
  <si>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其他物资事务支出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</si>
  <si>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能源储备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</si>
  <si>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石油储备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</si>
  <si>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天然铀能源储备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</si>
  <si>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煤炭储备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</si>
  <si>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其他能源储备支出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</si>
  <si>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粮油储备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</si>
  <si>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储备粮油补贴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</si>
  <si>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储备粮油差价补贴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</si>
  <si>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储备粮（油）库建设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</si>
  <si>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最低收购价政策支出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</si>
  <si>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其他粮油储备支出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</si>
  <si>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重要商品储备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</si>
  <si>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棉花储备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</si>
  <si>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食糖储备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</si>
  <si>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肉类储备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</si>
  <si>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化肥储备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</si>
  <si>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农药储备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</si>
  <si>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边销茶储备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</si>
  <si>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羊毛储备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</si>
  <si>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医药储备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</si>
  <si>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食盐储备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</si>
  <si>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战略物资储备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</si>
  <si>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其他重要商品储备支出</t>
    </r>
  </si>
  <si>
    <r>
      <rPr>
        <sz val="11"/>
        <rFont val="Times New Roman"/>
        <charset val="134"/>
      </rPr>
      <t xml:space="preserve">     </t>
    </r>
    <r>
      <rPr>
        <sz val="11"/>
        <rFont val="宋体"/>
        <charset val="134"/>
      </rPr>
      <t xml:space="preserve">应急管理事务</t>
    </r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</si>
  <si>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 xml:space="preserve">行政运行</t>
    </r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</si>
  <si>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 xml:space="preserve">一般行政管理事务</t>
    </r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</si>
  <si>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 xml:space="preserve">机关服务</t>
    </r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</si>
  <si>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 xml:space="preserve">灾害风险防治</t>
    </r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</si>
  <si>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 xml:space="preserve">国务院安委会专项</t>
    </r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</si>
  <si>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 xml:space="preserve">安全监管</t>
    </r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</si>
  <si>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 xml:space="preserve">安全生产基础</t>
    </r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</si>
  <si>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 xml:space="preserve">应急救援</t>
    </r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</si>
  <si>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 xml:space="preserve">应急管理</t>
    </r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</si>
  <si>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 xml:space="preserve">事业运行</t>
    </r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</si>
  <si>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 xml:space="preserve">其他应急管理支出</t>
    </r>
  </si>
  <si>
    <r>
      <rPr>
        <sz val="11"/>
        <rFont val="Times New Roman"/>
        <charset val="134"/>
      </rPr>
      <t xml:space="preserve">     </t>
    </r>
    <r>
      <rPr>
        <sz val="11"/>
        <rFont val="宋体"/>
        <charset val="134"/>
      </rPr>
      <t xml:space="preserve">消防事务</t>
    </r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</si>
  <si>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 xml:space="preserve">一般行政管理实务</t>
    </r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</si>
  <si>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 xml:space="preserve">消防应急救援</t>
    </r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</si>
  <si>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 xml:space="preserve">其他消防事务支出</t>
    </r>
  </si>
  <si>
    <r>
      <rPr>
        <sz val="11"/>
        <rFont val="Times New Roman"/>
        <charset val="134"/>
      </rPr>
      <t xml:space="preserve">     </t>
    </r>
    <r>
      <rPr>
        <sz val="11"/>
        <rFont val="宋体"/>
        <charset val="134"/>
      </rPr>
      <t xml:space="preserve">森林消防事务</t>
    </r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</si>
  <si>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 xml:space="preserve">森林消防应急救援</t>
    </r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</si>
  <si>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 xml:space="preserve">其他森林消防事务支出</t>
    </r>
  </si>
  <si>
    <r>
      <rPr>
        <sz val="11"/>
        <rFont val="Times New Roman"/>
        <charset val="134"/>
      </rPr>
      <t xml:space="preserve">     </t>
    </r>
    <r>
      <rPr>
        <sz val="11"/>
        <rFont val="宋体"/>
        <charset val="134"/>
      </rPr>
      <t xml:space="preserve">煤矿安全</t>
    </r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</si>
  <si>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 xml:space="preserve">煤矿安全监察事务</t>
    </r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</si>
  <si>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 xml:space="preserve">煤矿应急救援事务</t>
    </r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</si>
  <si>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 xml:space="preserve">其他煤矿安全支出</t>
    </r>
  </si>
  <si>
    <r>
      <rPr>
        <sz val="11"/>
        <rFont val="Times New Roman"/>
        <charset val="134"/>
      </rPr>
      <t xml:space="preserve">     </t>
    </r>
    <r>
      <rPr>
        <sz val="11"/>
        <rFont val="宋体"/>
        <charset val="134"/>
      </rPr>
      <t xml:space="preserve">地震事务</t>
    </r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</si>
  <si>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 xml:space="preserve">地震监测</t>
    </r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</si>
  <si>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 xml:space="preserve">地震预测预报</t>
    </r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</si>
  <si>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 xml:space="preserve">地震灾害预防</t>
    </r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</si>
  <si>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 xml:space="preserve">地震应急救援</t>
    </r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</si>
  <si>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 xml:space="preserve">地震环境探察</t>
    </r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</si>
  <si>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 xml:space="preserve">防震减灾信息管理</t>
    </r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</si>
  <si>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 xml:space="preserve">防震减灾基础管理</t>
    </r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</si>
  <si>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 xml:space="preserve">地震事业机构</t>
    </r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</si>
  <si>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 xml:space="preserve">其他地震事务支出</t>
    </r>
  </si>
  <si>
    <r>
      <rPr>
        <sz val="11"/>
        <rFont val="Times New Roman"/>
        <charset val="134"/>
      </rPr>
      <t xml:space="preserve">     </t>
    </r>
    <r>
      <rPr>
        <sz val="11"/>
        <rFont val="宋体"/>
        <charset val="134"/>
      </rPr>
      <t xml:space="preserve">自然灾害防治</t>
    </r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</si>
  <si>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 xml:space="preserve">地质灾害防治</t>
    </r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</si>
  <si>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 xml:space="preserve">森林草原防灾减灾</t>
    </r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</si>
  <si>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 xml:space="preserve">其他自然灾害防治支出</t>
    </r>
  </si>
  <si>
    <r>
      <rPr>
        <sz val="11"/>
        <rFont val="Times New Roman"/>
        <charset val="134"/>
      </rPr>
      <t xml:space="preserve">     </t>
    </r>
    <r>
      <rPr>
        <sz val="11"/>
        <rFont val="宋体"/>
        <charset val="134"/>
      </rPr>
      <t xml:space="preserve">自然灾害救灾及恢复重建支出</t>
    </r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</si>
  <si>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 xml:space="preserve">中央自然灾害生活补助</t>
    </r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</si>
  <si>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 xml:space="preserve">地方自然灾害生活补助</t>
    </r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</si>
  <si>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 xml:space="preserve">自然灾害救灾补助</t>
    </r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</si>
  <si>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 xml:space="preserve">自然灾害灾后重建补助</t>
    </r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</si>
  <si>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 xml:space="preserve">其他自然灾害生活救助支出</t>
    </r>
  </si>
  <si>
    <r>
      <rPr>
        <sz val="11"/>
        <rFont val="Times New Roman"/>
        <charset val="134"/>
      </rPr>
      <t xml:space="preserve">     </t>
    </r>
    <r>
      <rPr>
        <sz val="11"/>
        <rFont val="宋体"/>
        <charset val="134"/>
      </rPr>
      <t xml:space="preserve">其他灾害防治及应急管理支出</t>
    </r>
  </si>
  <si>
    <t xml:space="preserve">二十二、预备费</t>
  </si>
  <si>
    <t xml:space="preserve">二十三、债务付息支出</t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</si>
  <si>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地方政府一般债务付息支出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</si>
  <si>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地方政府一般债券付息支出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</si>
  <si>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地方政府向外国政府借款付息支出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</si>
  <si>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地方政府向国际组织借款付息支出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</si>
  <si>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地方政府其他一般债务付息支出</t>
    </r>
  </si>
  <si>
    <t xml:space="preserve">二十四、债务发行费用支出</t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</si>
  <si>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 xml:space="preserve">地方政府一般债务发行费用支出</t>
    </r>
  </si>
  <si>
    <t xml:space="preserve">二十五、其他支出</t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</si>
  <si>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年初预留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</si>
  <si>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 xml:space="preserve">其他支出</t>
    </r>
  </si>
  <si>
    <t xml:space="preserve">支出合计</t>
  </si>
  <si>
    <t>表四</t>
  </si>
  <si>
    <t>2020年汨罗市政府性基金收入预算表</t>
  </si>
  <si>
    <r>
      <rPr>
        <sz val="11"/>
        <rFont val="宋体"/>
        <charset val="134"/>
      </rPr>
      <t>一、农网还贷资金收入</t>
    </r>
    <r>
      <rPr>
        <sz val="11"/>
        <rFont val="宋体"/>
        <charset val="134"/>
      </rPr>
      <t xml:space="preserve"></t>
    </r>
  </si>
  <si>
    <t>0</t>
  </si>
  <si>
    <r>
      <rPr>
        <sz val="11"/>
        <rFont val="宋体"/>
        <charset val="134"/>
      </rPr>
      <t>二、海南省高等级公路车辆通行附加费收入</t>
    </r>
    <r>
      <rPr>
        <sz val="11"/>
        <rFont val="宋体"/>
        <charset val="134"/>
      </rPr>
      <t xml:space="preserve"></t>
    </r>
  </si>
  <si>
    <r>
      <rPr>
        <sz val="11"/>
        <rFont val="宋体"/>
        <charset val="134"/>
      </rPr>
      <t>三、港口建设费收入</t>
    </r>
    <r>
      <rPr>
        <sz val="11"/>
        <rFont val="宋体"/>
        <charset val="134"/>
      </rPr>
      <t xml:space="preserve"></t>
    </r>
  </si>
  <si>
    <r>
      <rPr>
        <sz val="11"/>
        <color rgb="FF000000"/>
        <rFont val="宋体"/>
        <charset val="134"/>
      </rPr>
      <t>四、国家电影事业发展专项资金收入</t>
    </r>
    <r>
      <rPr>
        <sz val="11"/>
        <color rgb="FF000000"/>
        <rFont val="宋体"/>
        <charset val="134"/>
      </rPr>
      <t xml:space="preserve"></t>
    </r>
  </si>
  <si>
    <r>
      <rPr>
        <sz val="11"/>
        <rFont val="宋体"/>
        <charset val="134"/>
      </rPr>
      <t>五、国有土地收益基金收入</t>
    </r>
    <r>
      <rPr>
        <sz val="11"/>
        <rFont val="宋体"/>
        <charset val="134"/>
      </rPr>
      <t xml:space="preserve"></t>
    </r>
  </si>
  <si>
    <r>
      <rPr>
        <sz val="11"/>
        <rFont val="宋体"/>
        <charset val="134"/>
      </rPr>
      <t>六、农业土地开发资金收入</t>
    </r>
    <r>
      <rPr>
        <sz val="11"/>
        <rFont val="宋体"/>
        <charset val="134"/>
      </rPr>
      <t xml:space="preserve"></t>
    </r>
  </si>
  <si>
    <r>
      <rPr>
        <sz val="11"/>
        <rFont val="宋体"/>
        <charset val="134"/>
      </rPr>
      <t>七、国有土地使用权出让收入</t>
    </r>
    <r>
      <rPr>
        <sz val="11"/>
        <rFont val="宋体"/>
        <charset val="134"/>
      </rPr>
      <t xml:space="preserve"></t>
    </r>
  </si>
  <si>
    <r>
      <rPr>
        <sz val="11"/>
        <rFont val="宋体"/>
        <charset val="134"/>
      </rPr>
      <t>八、大中型水库库区基金收入</t>
    </r>
    <r>
      <rPr>
        <sz val="11"/>
        <rFont val="宋体"/>
        <charset val="134"/>
      </rPr>
      <t xml:space="preserve"></t>
    </r>
  </si>
  <si>
    <r>
      <rPr>
        <sz val="11"/>
        <rFont val="宋体"/>
        <charset val="134"/>
      </rPr>
      <t>九、彩票公益金收入</t>
    </r>
    <r>
      <rPr>
        <sz val="11"/>
        <rFont val="宋体"/>
        <charset val="134"/>
      </rPr>
      <t xml:space="preserve"></t>
    </r>
  </si>
  <si>
    <r>
      <rPr>
        <sz val="11"/>
        <rFont val="宋体"/>
        <charset val="134"/>
      </rPr>
      <t>十、城市基础设施配套费收入</t>
    </r>
    <r>
      <rPr>
        <sz val="11"/>
        <rFont val="宋体"/>
        <charset val="134"/>
      </rPr>
      <t xml:space="preserve"></t>
    </r>
  </si>
  <si>
    <r>
      <rPr>
        <sz val="11"/>
        <rFont val="宋体"/>
        <charset val="134"/>
      </rPr>
      <t>十一、小型水库移民扶助基金收入</t>
    </r>
    <r>
      <rPr>
        <sz val="11"/>
        <rFont val="宋体"/>
        <charset val="134"/>
      </rPr>
      <t xml:space="preserve"></t>
    </r>
  </si>
  <si>
    <r>
      <rPr>
        <sz val="11"/>
        <rFont val="宋体"/>
        <charset val="134"/>
      </rPr>
      <t>十二、国家重大水利工程建设基金收入</t>
    </r>
    <r>
      <rPr>
        <sz val="11"/>
        <rFont val="宋体"/>
        <charset val="134"/>
      </rPr>
      <t xml:space="preserve"></t>
    </r>
  </si>
  <si>
    <r>
      <rPr>
        <sz val="11"/>
        <rFont val="宋体"/>
        <charset val="134"/>
      </rPr>
      <t>十三、车辆通行费</t>
    </r>
    <r>
      <rPr>
        <sz val="11"/>
        <rFont val="宋体"/>
        <charset val="134"/>
      </rPr>
      <t xml:space="preserve"></t>
    </r>
  </si>
  <si>
    <r>
      <rPr>
        <sz val="11"/>
        <rFont val="宋体"/>
        <charset val="134"/>
      </rPr>
      <t>十四、污水处理费收入</t>
    </r>
    <r>
      <rPr>
        <sz val="11"/>
        <rFont val="宋体"/>
        <charset val="134"/>
      </rPr>
      <t xml:space="preserve"></t>
    </r>
  </si>
  <si>
    <r>
      <rPr>
        <sz val="11"/>
        <rFont val="宋体"/>
        <charset val="134"/>
      </rPr>
      <t>十五、彩票发行机构和彩票销售机构的业务费用</t>
    </r>
    <r>
      <rPr>
        <sz val="11"/>
        <rFont val="宋体"/>
        <charset val="134"/>
      </rPr>
      <t xml:space="preserve"></t>
    </r>
  </si>
  <si>
    <r>
      <rPr>
        <sz val="11"/>
        <rFont val="宋体"/>
        <charset val="134"/>
      </rPr>
      <t>十六、其他政府性基金收入</t>
    </r>
    <r>
      <rPr>
        <sz val="11"/>
        <rFont val="宋体"/>
        <charset val="134"/>
      </rPr>
      <t xml:space="preserve"></t>
    </r>
  </si>
  <si>
    <r>
      <rPr>
        <sz val="11"/>
        <rFont val="宋体"/>
        <charset val="134"/>
      </rPr>
      <t>十七、专项债券对应项目专项收入</t>
    </r>
    <r>
      <rPr>
        <sz val="11"/>
        <rFont val="宋体"/>
        <charset val="134"/>
      </rPr>
      <t xml:space="preserve"></t>
    </r>
  </si>
  <si>
    <r>
      <rPr>
        <b/>
        <sz val="11"/>
        <rFont val="宋体"/>
        <charset val="134"/>
      </rPr>
      <t>转移性收入</t>
    </r>
    <r>
      <rPr>
        <b/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</si>
  <si>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政府性基金转移收入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</si>
  <si>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政府性基金补助收入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</si>
  <si>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政府性基金上解收入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</si>
  <si>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上年结余收入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</si>
  <si>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调入资金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</si>
  <si>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其中：地方政府性基金调入专项收入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</si>
  <si>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地方政府专项债务收入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</si>
  <si>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地方政府专项债务转贷收入</t>
    </r>
    <r>
      <rPr>
        <sz val="11"/>
        <rFont val="宋体"/>
        <charset val="134"/>
      </rPr>
      <t xml:space="preserve"></t>
    </r>
  </si>
  <si>
    <r>
      <rPr>
        <b/>
        <sz val="11"/>
        <rFont val="宋体"/>
        <charset val="134"/>
      </rPr>
      <t>收入总计</t>
    </r>
    <r>
      <rPr>
        <b/>
        <sz val="11"/>
        <rFont val="宋体"/>
        <charset val="134"/>
      </rPr>
      <t xml:space="preserve"></t>
    </r>
  </si>
  <si>
    <t>表五</t>
  </si>
  <si>
    <t>2020年汨罗市政府性基金支出预算表</t>
  </si>
  <si>
    <t>一、文化旅游体育与传媒支出</t>
  </si>
  <si>
    <t xml:space="preserve">   国家电影事业发展专项资金安排的支出</t>
  </si>
  <si>
    <t xml:space="preserve">   旅游发展基金支出</t>
  </si>
  <si>
    <t xml:space="preserve">   国家电影事业发展专项资金对应专项债务收入安排的支出</t>
  </si>
  <si>
    <t>二、社会保障和就业支出</t>
  </si>
  <si>
    <t xml:space="preserve">    大中型水库移民后期扶持基金支出</t>
  </si>
  <si>
    <t xml:space="preserve">    小型水库移民扶助基金安排的支出</t>
  </si>
  <si>
    <t xml:space="preserve">    小型水库移民扶助基金对应专项债务收入安排的支出</t>
  </si>
  <si>
    <t>三、节能环保支出</t>
  </si>
  <si>
    <t xml:space="preserve">    可再生能源电价附加收入安排的支出</t>
  </si>
  <si>
    <t xml:space="preserve">    废弃电器电子产品处理基金支出</t>
  </si>
  <si>
    <t>四、城乡社区支出</t>
  </si>
  <si>
    <t xml:space="preserve">    国有土地使用权出让收入及对应专项债务收入安排的支出</t>
  </si>
  <si>
    <t xml:space="preserve">    国有土地收益基金及对应专项债务收入安排的支出</t>
  </si>
  <si>
    <t xml:space="preserve">    农业土地开发资金安排的支出</t>
  </si>
  <si>
    <t xml:space="preserve">    城市基础设施配套费安排的支出</t>
  </si>
  <si>
    <t xml:space="preserve">    污水处理费收入安排的支出</t>
  </si>
  <si>
    <t xml:space="preserve">    土地储备专项债券收入安排的支出</t>
  </si>
  <si>
    <t xml:space="preserve">    棚户区改造专项债券收入安排的支出</t>
  </si>
  <si>
    <t xml:space="preserve">    城市基础设施配套费对应专项债务收入安排的支出</t>
  </si>
  <si>
    <t xml:space="preserve">    污水处理费对应专项债务收入安排的支出</t>
  </si>
  <si>
    <t>五、农林水支出</t>
  </si>
  <si>
    <t xml:space="preserve">    大中型水库库区基金安排的支出</t>
  </si>
  <si>
    <t xml:space="preserve">    三峡水库库区基金支出</t>
  </si>
  <si>
    <t xml:space="preserve">    国家重大水利工程建设基金安排的支出</t>
  </si>
  <si>
    <t xml:space="preserve">    大中型水库库区基金对应专项债务收入安排的支出</t>
  </si>
  <si>
    <t xml:space="preserve">    国家重大水利工程建设基金对应专项债务收入安排的支出</t>
  </si>
  <si>
    <t>六、交通运输支出</t>
  </si>
  <si>
    <t xml:space="preserve">    海南省高等级公路车辆通行附加费安排的支出</t>
  </si>
  <si>
    <t xml:space="preserve">    车辆通行费安排的支出</t>
  </si>
  <si>
    <t xml:space="preserve">    港口建设费安排的支出</t>
  </si>
  <si>
    <t xml:space="preserve">    铁路建设基金支出</t>
  </si>
  <si>
    <t xml:space="preserve">    船舶油污损害赔偿基金支出</t>
  </si>
  <si>
    <t xml:space="preserve">    民航发展基金支出</t>
  </si>
  <si>
    <t xml:space="preserve">    海南省高等级公路车辆通行附加费对应专项债务收入安排的支出</t>
  </si>
  <si>
    <t xml:space="preserve">    政府收费公路专项债券收入安排的支出</t>
  </si>
  <si>
    <t xml:space="preserve">    车辆通行费对应专项债务收入安排的支出</t>
  </si>
  <si>
    <t xml:space="preserve">    港口建设费对应专项债务收入安排的支出</t>
  </si>
  <si>
    <t>七、资源勘探信息等支出</t>
  </si>
  <si>
    <t xml:space="preserve">    农网还贷资金支出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</si>
  <si>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</si>
  <si>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</si>
  <si>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</si>
  <si>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彩票公益金安排的支出</t>
  </si>
  <si>
    <t>十、债务付息支出</t>
  </si>
  <si>
    <t>十一、债务发行费用支出</t>
  </si>
  <si>
    <t>支出合计</t>
  </si>
  <si>
    <t>转移性支出</t>
  </si>
  <si>
    <t xml:space="preserve">  政府性基金转移支付</t>
  </si>
  <si>
    <t xml:space="preserve">    政府性基金补助支出</t>
  </si>
  <si>
    <t xml:space="preserve">    政府性基金上解支出</t>
  </si>
  <si>
    <t xml:space="preserve"> 调出资金</t>
  </si>
  <si>
    <t xml:space="preserve"> 年终结余</t>
  </si>
  <si>
    <t xml:space="preserve"> 地方政府专项债务还本支出</t>
  </si>
  <si>
    <t xml:space="preserve"> 地方政府专项债务转贷支出</t>
  </si>
  <si>
    <t>支出总计</t>
  </si>
  <si>
    <t>表六</t>
  </si>
  <si>
    <t>2020年汨罗市国有资本经营收入预算表</t>
  </si>
  <si>
    <t xml:space="preserve">项        目</t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</si>
  <si>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</si>
  <si>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</si>
  <si>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</si>
  <si>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</si>
  <si>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</si>
  <si>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t>收 入 合 计</t>
  </si>
  <si>
    <t>国有资本经营预算转移支付收入</t>
  </si>
  <si>
    <t>上年结转</t>
  </si>
  <si>
    <t>收 入 总 计</t>
  </si>
  <si>
    <t>表七</t>
  </si>
  <si>
    <t>2020年汨罗市国有资本经营支出预算表</t>
  </si>
  <si>
    <t>一、解决历史遗留问题及改革成本支出</t>
  </si>
  <si>
    <t>二、国有企业资本金注入</t>
  </si>
  <si>
    <t>三、国有企业政策性补贴</t>
  </si>
  <si>
    <t>四、金融国有资本经营预算支出</t>
  </si>
  <si>
    <t>五、其他国有资本经营预算支出</t>
  </si>
  <si>
    <t>支 出 合 计</t>
  </si>
  <si>
    <t>国有资本经营预算转移支付支出</t>
  </si>
  <si>
    <t>——</t>
  </si>
  <si>
    <t>国有资本经营预算调出资金</t>
  </si>
  <si>
    <t>结转下年</t>
  </si>
  <si>
    <t>支 出 总 计</t>
  </si>
  <si>
    <t>表八</t>
  </si>
  <si>
    <t>2020年汨罗市社会保险基金收入预算表</t>
  </si>
  <si>
    <t>收   入</t>
  </si>
  <si>
    <t>一、企业职工基本养老保险基金</t>
  </si>
  <si>
    <t>二、城乡居民基本养老保险基金</t>
  </si>
  <si>
    <t>三、机关事业单位基本养老保险基金</t>
  </si>
  <si>
    <t>四、城镇职工基本医疗保险基金</t>
  </si>
  <si>
    <t>五、城乡居民基本医疗保险基金</t>
  </si>
  <si>
    <t>六、工伤保险基金</t>
  </si>
  <si>
    <t>七、失业保险基金</t>
  </si>
  <si>
    <t>八、生育保险基金</t>
  </si>
  <si>
    <t>本年收入小计</t>
  </si>
  <si>
    <t>上年结余</t>
  </si>
  <si>
    <t>收入合计</t>
  </si>
  <si>
    <t>表九</t>
  </si>
  <si>
    <t>2020年汨罗市社会保险基金支出预算表</t>
  </si>
  <si>
    <t>支    出</t>
  </si>
  <si>
    <t>本年支出小计</t>
  </si>
  <si>
    <t>年末滚存结余</t>
  </si>
  <si>
    <t>表十</t>
  </si>
  <si>
    <t>2020年汨罗市一般公共预算税收返还和转移支付预算情况表</t>
  </si>
  <si>
    <t>金额</t>
  </si>
  <si>
    <t xml:space="preserve"> 上级补助收入</t>
  </si>
  <si>
    <t>（一）返还性收入</t>
  </si>
  <si>
    <t xml:space="preserve">      所得税基数返还收入 </t>
  </si>
  <si>
    <t xml:space="preserve">      成品油税费改革税收返还收入</t>
  </si>
  <si>
    <t xml:space="preserve">      增值税税收返还收入</t>
  </si>
  <si>
    <t xml:space="preserve">      消费税税收返还收入</t>
  </si>
  <si>
    <t xml:space="preserve">      增值税五五分享税收返还收入</t>
  </si>
  <si>
    <t xml:space="preserve">      其他返还性收入</t>
  </si>
  <si>
    <t>（二）一般性转移支付收入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</si>
  <si>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</si>
  <si>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</si>
  <si>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</si>
  <si>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</si>
  <si>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</si>
  <si>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</si>
  <si>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成品油税费改革转移支付补助收入</t>
  </si>
  <si>
    <t xml:space="preserve">      基层公检法司转移支付收入</t>
  </si>
  <si>
    <t xml:space="preserve">      城乡义务教育转移支付收入</t>
  </si>
  <si>
    <t xml:space="preserve">      基本养老金转移支付收入</t>
  </si>
  <si>
    <t xml:space="preserve">      城乡居民基本医疗保险转移支付收入</t>
  </si>
  <si>
    <t xml:space="preserve">      农村综合改革转移支付收入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</si>
  <si>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</si>
  <si>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</si>
  <si>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</si>
  <si>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</si>
  <si>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民族地区转移支付收入</t>
  </si>
  <si>
    <t xml:space="preserve">      边境地区转移支付收入</t>
  </si>
  <si>
    <t xml:space="preserve">      贫困地区转移支付收入</t>
  </si>
  <si>
    <t xml:space="preserve">      一般公共服务共同财政事权转移支付收入</t>
  </si>
  <si>
    <t xml:space="preserve">      外交共同财政事权转移支付收入</t>
  </si>
  <si>
    <t xml:space="preserve">      国防共同财政事权转移支付收入</t>
  </si>
  <si>
    <t xml:space="preserve">      公共安全共同财政事权转移支付收入</t>
  </si>
  <si>
    <t xml:space="preserve">      教育共同财政事权转移支付收入</t>
  </si>
  <si>
    <t xml:space="preserve">      科学技术共同财政事权转移支付收入</t>
  </si>
  <si>
    <t xml:space="preserve">      文化旅游体育与传媒共同财政事权转移支付收入</t>
  </si>
  <si>
    <t xml:space="preserve">      社会保障和就业共同财政事权转移支付收入</t>
  </si>
  <si>
    <t xml:space="preserve">      卫生健康共同财政事权转移支付收入</t>
  </si>
  <si>
    <t xml:space="preserve">      节能环保共同财政事权转移支付收入</t>
  </si>
  <si>
    <t xml:space="preserve">      城乡社区共同财政事权转移支付收入</t>
  </si>
  <si>
    <t xml:space="preserve">      农林水共同财政事权转移支付收入</t>
  </si>
  <si>
    <t xml:space="preserve">      交通运输共同财政事权转移支付收入</t>
  </si>
  <si>
    <t xml:space="preserve">      资源勘探信息等共同财政事权转移支付收入</t>
  </si>
  <si>
    <t xml:space="preserve">      商业服务业等共同财政事权转移支付收入</t>
  </si>
  <si>
    <t xml:space="preserve">      金融共同财政事权转移支付收入</t>
  </si>
  <si>
    <t xml:space="preserve">      自然资源海洋气象等共同财政事权转移支付收入</t>
  </si>
  <si>
    <t xml:space="preserve">      住房保障共同财政事权转移支付收入</t>
  </si>
  <si>
    <t xml:space="preserve">      粮油物资储备共同财政事权转移支付收入</t>
  </si>
  <si>
    <t xml:space="preserve">      其他共同财政事权转移支付收入</t>
  </si>
  <si>
    <t xml:space="preserve">      其他一般性转移支付收入</t>
  </si>
  <si>
    <t>（三）专项转移支付收入</t>
  </si>
  <si>
    <t xml:space="preserve">      一般公共服务</t>
  </si>
  <si>
    <t xml:space="preserve">      外交</t>
  </si>
  <si>
    <t xml:space="preserve">      国防</t>
  </si>
  <si>
    <t xml:space="preserve">      公共安全</t>
  </si>
  <si>
    <t xml:space="preserve">      教育</t>
  </si>
  <si>
    <t xml:space="preserve">      科学技术</t>
  </si>
  <si>
    <t xml:space="preserve">      文化旅游体育与传媒</t>
  </si>
  <si>
    <t xml:space="preserve">      社会保障和就业</t>
  </si>
  <si>
    <t xml:space="preserve">      卫生健康</t>
  </si>
  <si>
    <t xml:space="preserve">      节能环保</t>
  </si>
  <si>
    <t xml:space="preserve">      城乡社区</t>
  </si>
  <si>
    <t xml:space="preserve">      农林水</t>
  </si>
  <si>
    <t xml:space="preserve">      交通运输</t>
  </si>
  <si>
    <t xml:space="preserve">      资源勘探信息等</t>
  </si>
  <si>
    <t xml:space="preserve">      商业服务业等</t>
  </si>
  <si>
    <t xml:space="preserve">      金融</t>
  </si>
  <si>
    <t xml:space="preserve">      自然资源海洋气象等</t>
  </si>
  <si>
    <t xml:space="preserve">      住房保障</t>
  </si>
  <si>
    <t xml:space="preserve">      粮油物资储备</t>
  </si>
  <si>
    <t xml:space="preserve">      其他收入</t>
  </si>
  <si>
    <t>表十一</t>
  </si>
  <si>
    <t>序号</t>
  </si>
  <si>
    <t>单位</t>
  </si>
  <si>
    <t>村级组织运转经费</t>
  </si>
  <si>
    <t>税改专项转移支付</t>
  </si>
  <si>
    <t>水资源保护</t>
  </si>
  <si>
    <t>财力转移支付</t>
  </si>
  <si>
    <t>体制补助</t>
  </si>
  <si>
    <t>均衡性转移支付</t>
  </si>
  <si>
    <t>其他收入</t>
  </si>
  <si>
    <t>合计</t>
  </si>
  <si>
    <t>汨罗镇</t>
  </si>
  <si>
    <t>归义镇</t>
  </si>
  <si>
    <t>新市镇</t>
  </si>
  <si>
    <t>古培镇</t>
  </si>
  <si>
    <t>罗江镇</t>
  </si>
  <si>
    <t>白水镇</t>
  </si>
  <si>
    <t>川山坪镇</t>
  </si>
  <si>
    <t>弼时镇</t>
  </si>
  <si>
    <t>神鼎山镇</t>
  </si>
  <si>
    <t>长乐镇</t>
  </si>
  <si>
    <t>三江镇</t>
  </si>
  <si>
    <t>大荆镇</t>
  </si>
  <si>
    <t>桃林寺镇</t>
  </si>
  <si>
    <t>白塘镇</t>
  </si>
  <si>
    <t>屈子祠镇</t>
  </si>
  <si>
    <t>表十二</t>
  </si>
  <si>
    <t>2020年汨罗市政府性基金转移支付预算情况表</t>
  </si>
  <si>
    <t>政府性基金上级补助收入</t>
  </si>
  <si>
    <t>表十三</t>
  </si>
  <si>
    <t>2020年汨罗市一般公共预算基本支出预算表</t>
  </si>
  <si>
    <t>政府经济科目编码</t>
  </si>
  <si>
    <t>政府经济科目名称</t>
  </si>
  <si>
    <t>501</t>
  </si>
  <si>
    <t>机关工资福利支出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</si>
  <si>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</si>
  <si>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</si>
  <si>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</si>
  <si>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</si>
  <si>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</si>
  <si>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</si>
  <si>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</si>
  <si>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</si>
  <si>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</si>
  <si>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>机关商品和服务支出</t>
  </si>
  <si>
    <t xml:space="preserve">  50201</t>
  </si>
  <si>
    <t xml:space="preserve">  办公经费</t>
  </si>
  <si>
    <t xml:space="preserve">  50202</t>
  </si>
  <si>
    <t xml:space="preserve">  会议费</t>
  </si>
  <si>
    <t xml:space="preserve">  50203</t>
  </si>
  <si>
    <t xml:space="preserve">  培训费</t>
  </si>
  <si>
    <t xml:space="preserve">  50204</t>
  </si>
  <si>
    <t xml:space="preserve">  专用材料购置费</t>
  </si>
  <si>
    <t xml:space="preserve">  50205</t>
  </si>
  <si>
    <t xml:space="preserve">  委托业务费</t>
  </si>
  <si>
    <t xml:space="preserve">  50206</t>
  </si>
  <si>
    <t xml:space="preserve">  公务接待费</t>
  </si>
  <si>
    <t xml:space="preserve">  50207</t>
  </si>
  <si>
    <t xml:space="preserve">  因公出国（境）费用</t>
  </si>
  <si>
    <t xml:space="preserve">  50208</t>
  </si>
  <si>
    <t xml:space="preserve">  公务用车运行维护费</t>
  </si>
  <si>
    <t xml:space="preserve">  50209</t>
  </si>
  <si>
    <t xml:space="preserve">  维修（护）费</t>
  </si>
  <si>
    <t xml:space="preserve">  50299</t>
  </si>
  <si>
    <t xml:space="preserve">  其他商品和服务支出</t>
  </si>
  <si>
    <t>503</t>
  </si>
  <si>
    <t>机关资本性支出（一）</t>
  </si>
  <si>
    <t xml:space="preserve">  50301</t>
  </si>
  <si>
    <t xml:space="preserve">  房屋建筑物购建</t>
  </si>
  <si>
    <t xml:space="preserve">  50302</t>
  </si>
  <si>
    <t xml:space="preserve">  基础设施建设</t>
  </si>
  <si>
    <t xml:space="preserve">  50303</t>
  </si>
  <si>
    <t xml:space="preserve">  公务用车购置</t>
  </si>
  <si>
    <t xml:space="preserve">  50305</t>
  </si>
  <si>
    <t xml:space="preserve">  土地征迁补偿和安置支出</t>
  </si>
  <si>
    <t xml:space="preserve">  50306</t>
  </si>
  <si>
    <t xml:space="preserve">  设备购置</t>
  </si>
  <si>
    <t xml:space="preserve">  50307</t>
  </si>
  <si>
    <t xml:space="preserve">  大型修缮</t>
  </si>
  <si>
    <t xml:space="preserve">  50399</t>
  </si>
  <si>
    <t xml:space="preserve">  其他资本性支出</t>
  </si>
  <si>
    <t>504</t>
  </si>
  <si>
    <t>机关资本性支出（二）</t>
  </si>
  <si>
    <t xml:space="preserve">  50401</t>
  </si>
  <si>
    <t xml:space="preserve">  50402</t>
  </si>
  <si>
    <t xml:space="preserve">  50403</t>
  </si>
  <si>
    <t xml:space="preserve">  50404</t>
  </si>
  <si>
    <t xml:space="preserve">  50405</t>
  </si>
  <si>
    <t xml:space="preserve">  50499</t>
  </si>
  <si>
    <t>505</t>
  </si>
  <si>
    <t>对事业单位经常性补助</t>
  </si>
  <si>
    <t xml:space="preserve">  50501</t>
  </si>
  <si>
    <t xml:space="preserve">  工资福利支出</t>
  </si>
  <si>
    <t xml:space="preserve">  50502</t>
  </si>
  <si>
    <t xml:space="preserve">  商品和服务支出</t>
  </si>
  <si>
    <t>506</t>
  </si>
  <si>
    <t>对事业单位资本性补助</t>
  </si>
  <si>
    <t xml:space="preserve">  50601</t>
  </si>
  <si>
    <t xml:space="preserve">  资本性支出（一）</t>
  </si>
  <si>
    <t xml:space="preserve">  50602</t>
  </si>
  <si>
    <t xml:space="preserve">  资本性支出（二）</t>
  </si>
  <si>
    <t>507</t>
  </si>
  <si>
    <t>对企业补助</t>
  </si>
  <si>
    <t xml:space="preserve">  50799</t>
  </si>
  <si>
    <t xml:space="preserve">  其他对企业补助</t>
  </si>
  <si>
    <t>508</t>
  </si>
  <si>
    <t>对企业资本性支出</t>
  </si>
  <si>
    <t xml:space="preserve">  50802</t>
  </si>
  <si>
    <t xml:space="preserve">  对企业资本性支出（二）</t>
  </si>
  <si>
    <t>509</t>
  </si>
  <si>
    <t>对个人和家庭的补助</t>
  </si>
  <si>
    <t xml:space="preserve">  50901</t>
  </si>
  <si>
    <t xml:space="preserve">  社会福利和救助</t>
  </si>
  <si>
    <t xml:space="preserve">  50902</t>
  </si>
  <si>
    <t xml:space="preserve">  助学金</t>
  </si>
  <si>
    <t xml:space="preserve">  50903</t>
  </si>
  <si>
    <t xml:space="preserve">  个人农业生产补贴</t>
  </si>
  <si>
    <t xml:space="preserve">  50905</t>
  </si>
  <si>
    <t xml:space="preserve">  离退休费</t>
  </si>
  <si>
    <t xml:space="preserve">  50999</t>
  </si>
  <si>
    <t xml:space="preserve">  其他对个人和家庭补助</t>
  </si>
  <si>
    <t>511</t>
  </si>
  <si>
    <t>债务利息及费用支出</t>
  </si>
  <si>
    <t xml:space="preserve">  51101</t>
  </si>
  <si>
    <t xml:space="preserve">  国内债务付息</t>
  </si>
  <si>
    <t xml:space="preserve">  51102</t>
  </si>
  <si>
    <t xml:space="preserve">  国外债务付息</t>
  </si>
  <si>
    <t>599</t>
  </si>
  <si>
    <t>其他支出</t>
  </si>
  <si>
    <t xml:space="preserve">  59999</t>
  </si>
  <si>
    <t xml:space="preserve">  其他支出</t>
  </si>
  <si>
    <t>表十四</t>
  </si>
  <si>
    <t>2020年汨罗市“三公”经费支出预算表</t>
  </si>
  <si>
    <t>因公出国（境）费用</t>
  </si>
  <si>
    <t>公务接待费</t>
  </si>
  <si>
    <t>公务用车购置及运行维护费</t>
  </si>
  <si>
    <t>小计</t>
  </si>
  <si>
    <t>公务用车运行维护费</t>
  </si>
  <si>
    <t>公务用车购置</t>
  </si>
  <si>
    <t>表十五</t>
  </si>
  <si>
    <t>2020年度汨罗市一般债务限额和余额情况表</t>
  </si>
  <si>
    <t>单位：亿元</t>
  </si>
  <si>
    <t>项   目</t>
  </si>
  <si>
    <t>金  额</t>
  </si>
  <si>
    <t>备   注</t>
  </si>
  <si>
    <t>上年末地方政府债务余额</t>
  </si>
  <si>
    <t>本年地方政府债务限额</t>
  </si>
  <si>
    <t>年末地方政府债务余额</t>
  </si>
  <si>
    <t>表十六</t>
  </si>
  <si>
    <t>2020年度汨罗市专项债务限额和余额情况表</t>
  </si>
  <si>
    <t>备  注</t>
  </si>
</sst>
</file>

<file path=xl/styles.xml><?xml version="1.0" encoding="utf-8"?>
<styleSheet xmlns="http://schemas.openxmlformats.org/spreadsheetml/2006/main">
  <numFmts count="15">
    <numFmt numFmtId="176" formatCode="0.00_ "/>
    <numFmt numFmtId="177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8" formatCode="#,##0_ "/>
    <numFmt numFmtId="179" formatCode="0_ "/>
    <numFmt numFmtId="180" formatCode="0.0_);[Red]\(0.0\)"/>
    <numFmt numFmtId="181" formatCode="#,##0.00_ ;\-#,##0.00;;"/>
    <numFmt numFmtId="182" formatCode="0.00_);[Red]\(0.00\)"/>
    <numFmt numFmtId="183" formatCode="yyyy&quot;年&quot;m&quot;月&quot;d&quot;日&quot;;@"/>
    <numFmt numFmtId="184" formatCode="_ * #,##0_ ;_ * \-#,##0_ ;_ * &quot;-&quot;??_ ;_ @_ "/>
    <numFmt numFmtId="185" formatCode="0;_"/>
    <numFmt numFmtId="186" formatCode="0.0_ "/>
  </numFmts>
  <fonts count="63">
    <font>
      <sz val="12"/>
      <name val="宋体"/>
      <charset val="134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仿宋_GB2312"/>
      <charset val="134"/>
    </font>
    <font>
      <b/>
      <sz val="11"/>
      <color rgb="FF000000"/>
      <name val="宋体"/>
      <charset val="134"/>
      <scheme val="minor"/>
    </font>
    <font>
      <b/>
      <sz val="12"/>
      <name val="宋体"/>
      <charset val="134"/>
    </font>
    <font>
      <sz val="11"/>
      <color rgb="FF000000"/>
      <name val="宋体"/>
      <charset val="134"/>
      <scheme val="minor"/>
    </font>
    <font>
      <sz val="20"/>
      <color rgb="FF000000"/>
      <name val="宋体"/>
      <charset val="134"/>
      <scheme val="minor"/>
    </font>
    <font>
      <sz val="11"/>
      <color rgb="FF000000"/>
      <name val="宋体"/>
      <charset val="134"/>
    </font>
    <font>
      <b/>
      <sz val="16"/>
      <color rgb="FF000000"/>
      <name val="宋体"/>
      <charset val="134"/>
      <scheme val="minor"/>
    </font>
    <font>
      <sz val="2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sz val="14"/>
      <name val="宋体"/>
      <charset val="134"/>
      <scheme val="minor"/>
    </font>
    <font>
      <b/>
      <sz val="14"/>
      <name val="宋体"/>
      <charset val="134"/>
      <scheme val="minor"/>
    </font>
    <font>
      <sz val="12"/>
      <color rgb="FF000000"/>
      <name val="宋体"/>
      <charset val="134"/>
    </font>
    <font>
      <sz val="11"/>
      <name val="仿宋_GB2312"/>
      <charset val="134"/>
    </font>
    <font>
      <sz val="16"/>
      <name val="宋体"/>
      <charset val="134"/>
      <scheme val="minor"/>
    </font>
    <font>
      <sz val="9"/>
      <name val="宋体"/>
      <charset val="134"/>
      <scheme val="minor"/>
    </font>
    <font>
      <sz val="12"/>
      <name val="黑体"/>
      <charset val="134"/>
    </font>
    <font>
      <sz val="11"/>
      <color rgb="FFFF0000"/>
      <name val="宋体"/>
      <charset val="134"/>
    </font>
    <font>
      <b/>
      <sz val="11"/>
      <name val="黑体"/>
      <charset val="134"/>
    </font>
    <font>
      <b/>
      <sz val="20"/>
      <name val="宋体"/>
      <charset val="134"/>
    </font>
    <font>
      <sz val="11"/>
      <name val="黑体"/>
      <charset val="134"/>
    </font>
    <font>
      <sz val="11"/>
      <name val="仿宋"/>
      <charset val="134"/>
    </font>
    <font>
      <b/>
      <sz val="18"/>
      <name val="宋体"/>
      <charset val="134"/>
    </font>
    <font>
      <sz val="16"/>
      <name val="黑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Times New Roman"/>
      <charset val="134"/>
    </font>
    <font>
      <b/>
      <sz val="20"/>
      <name val="Times New Roman"/>
      <charset val="134"/>
    </font>
    <font>
      <b/>
      <sz val="20"/>
      <name val="方正小标宋_GBK"/>
      <charset val="134"/>
    </font>
    <font>
      <b/>
      <sz val="18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0" fontId="17" fillId="0" borderId="0"/>
    <xf numFmtId="42" fontId="39" fillId="0" borderId="0" applyFont="0" applyFill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40" fillId="7" borderId="10" applyNumberFormat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0" fontId="0" fillId="0" borderId="0"/>
    <xf numFmtId="41" fontId="39" fillId="0" borderId="0" applyFont="0" applyFill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43" fontId="0" fillId="0" borderId="0"/>
    <xf numFmtId="0" fontId="45" fillId="0" borderId="0"/>
    <xf numFmtId="0" fontId="43" fillId="1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0" fillId="0" borderId="0">
      <alignment vertical="center"/>
    </xf>
    <xf numFmtId="0" fontId="13" fillId="0" borderId="0">
      <alignment vertical="center"/>
    </xf>
    <xf numFmtId="0" fontId="39" fillId="16" borderId="12" applyNumberFormat="0" applyFont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51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52" fillId="0" borderId="11" applyNumberFormat="0" applyFill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54" fillId="21" borderId="16" applyNumberFormat="0" applyAlignment="0" applyProtection="0">
      <alignment vertical="center"/>
    </xf>
    <xf numFmtId="0" fontId="55" fillId="21" borderId="10" applyNumberFormat="0" applyAlignment="0" applyProtection="0">
      <alignment vertical="center"/>
    </xf>
    <xf numFmtId="0" fontId="53" fillId="20" borderId="15" applyNumberFormat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8" fillId="0" borderId="13" applyNumberFormat="0" applyFill="0" applyAlignment="0" applyProtection="0">
      <alignment vertical="center"/>
    </xf>
    <xf numFmtId="0" fontId="0" fillId="0" borderId="0"/>
    <xf numFmtId="0" fontId="57" fillId="0" borderId="17" applyNumberFormat="0" applyFill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0" fillId="0" borderId="0"/>
    <xf numFmtId="0" fontId="38" fillId="3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</cellStyleXfs>
  <cellXfs count="227">
    <xf numFmtId="0" fontId="0" fillId="0" borderId="0" xfId="0" applyAlignment="1"/>
    <xf numFmtId="0" fontId="0" fillId="0" borderId="0" xfId="0" applyFont="1" applyAlignment="1"/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0" fontId="5" fillId="0" borderId="0" xfId="0" applyFont="1" applyAlignment="1"/>
    <xf numFmtId="0" fontId="4" fillId="0" borderId="0" xfId="0" applyFont="1" applyAlignment="1"/>
    <xf numFmtId="0" fontId="6" fillId="0" borderId="0" xfId="0" applyFont="1" applyAlignment="1"/>
    <xf numFmtId="176" fontId="0" fillId="0" borderId="0" xfId="0" applyNumberFormat="1" applyAlignment="1"/>
    <xf numFmtId="10" fontId="0" fillId="0" borderId="0" xfId="0" applyNumberFormat="1" applyAlignment="1"/>
    <xf numFmtId="176" fontId="5" fillId="0" borderId="0" xfId="0" applyNumberFormat="1" applyFont="1" applyAlignment="1"/>
    <xf numFmtId="10" fontId="5" fillId="0" borderId="0" xfId="0" applyNumberFormat="1" applyFont="1" applyAlignment="1"/>
    <xf numFmtId="176" fontId="7" fillId="0" borderId="0" xfId="0" applyNumberFormat="1" applyFont="1" applyAlignment="1">
      <alignment horizontal="center" vertical="center"/>
    </xf>
    <xf numFmtId="176" fontId="8" fillId="0" borderId="2" xfId="0" applyNumberFormat="1" applyFont="1" applyBorder="1" applyAlignment="1">
      <alignment horizontal="right" vertical="center"/>
    </xf>
    <xf numFmtId="176" fontId="9" fillId="0" borderId="1" xfId="0" applyNumberFormat="1" applyFont="1" applyBorder="1" applyAlignment="1">
      <alignment horizontal="center" vertical="center" wrapText="1" shrinkToFit="1"/>
    </xf>
    <xf numFmtId="10" fontId="4" fillId="0" borderId="0" xfId="0" applyNumberFormat="1" applyFont="1" applyAlignment="1"/>
    <xf numFmtId="176" fontId="9" fillId="0" borderId="3" xfId="0" applyNumberFormat="1" applyFont="1" applyBorder="1" applyAlignment="1">
      <alignment horizontal="center" vertical="center" wrapText="1" shrinkToFit="1"/>
    </xf>
    <xf numFmtId="178" fontId="4" fillId="0" borderId="1" xfId="0" applyNumberFormat="1" applyFont="1" applyBorder="1" applyAlignment="1">
      <alignment horizontal="center"/>
    </xf>
    <xf numFmtId="178" fontId="6" fillId="0" borderId="1" xfId="0" applyNumberFormat="1" applyFont="1" applyBorder="1" applyAlignment="1">
      <alignment horizontal="center"/>
    </xf>
    <xf numFmtId="10" fontId="6" fillId="0" borderId="0" xfId="0" applyNumberFormat="1" applyFont="1" applyAlignment="1"/>
    <xf numFmtId="178" fontId="10" fillId="0" borderId="0" xfId="0" applyNumberFormat="1" applyFont="1" applyAlignment="1">
      <alignment horizontal="center"/>
    </xf>
    <xf numFmtId="178" fontId="0" fillId="0" borderId="0" xfId="0" applyNumberFormat="1" applyAlignment="1">
      <alignment horizontal="center"/>
    </xf>
    <xf numFmtId="0" fontId="11" fillId="0" borderId="0" xfId="17" applyFont="1" applyAlignment="1">
      <alignment vertical="center"/>
    </xf>
    <xf numFmtId="0" fontId="12" fillId="0" borderId="0" xfId="17" applyFont="1" applyAlignment="1">
      <alignment vertical="center"/>
    </xf>
    <xf numFmtId="0" fontId="9" fillId="0" borderId="0" xfId="17" applyFont="1" applyAlignment="1">
      <alignment vertical="center"/>
    </xf>
    <xf numFmtId="0" fontId="13" fillId="0" borderId="0" xfId="17" applyFont="1" applyAlignment="1">
      <alignment vertical="center"/>
    </xf>
    <xf numFmtId="178" fontId="13" fillId="0" borderId="0" xfId="17" applyNumberFormat="1" applyFont="1" applyAlignment="1">
      <alignment horizontal="center" vertical="center"/>
    </xf>
    <xf numFmtId="178" fontId="11" fillId="0" borderId="0" xfId="17" applyNumberFormat="1" applyFont="1" applyAlignment="1">
      <alignment horizontal="center" vertical="center"/>
    </xf>
    <xf numFmtId="0" fontId="7" fillId="0" borderId="0" xfId="16" applyNumberFormat="1" applyFont="1" applyAlignment="1">
      <alignment horizontal="center" vertical="center"/>
    </xf>
    <xf numFmtId="178" fontId="7" fillId="0" borderId="0" xfId="16" applyNumberFormat="1" applyFont="1" applyAlignment="1">
      <alignment horizontal="center" vertical="center"/>
    </xf>
    <xf numFmtId="0" fontId="14" fillId="0" borderId="0" xfId="17" applyFont="1" applyAlignment="1">
      <alignment horizontal="center" vertical="center"/>
    </xf>
    <xf numFmtId="178" fontId="9" fillId="0" borderId="0" xfId="17" applyNumberFormat="1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vertical="center"/>
    </xf>
    <xf numFmtId="178" fontId="6" fillId="0" borderId="4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vertical="center"/>
    </xf>
    <xf numFmtId="0" fontId="15" fillId="0" borderId="0" xfId="0" applyFont="1" applyAlignment="1"/>
    <xf numFmtId="179" fontId="7" fillId="0" borderId="0" xfId="0" applyNumberFormat="1" applyFont="1" applyAlignment="1">
      <alignment vertical="center"/>
    </xf>
    <xf numFmtId="180" fontId="7" fillId="0" borderId="0" xfId="0" applyNumberFormat="1" applyFont="1" applyAlignment="1">
      <alignment horizontal="right" vertical="center"/>
    </xf>
    <xf numFmtId="179" fontId="7" fillId="0" borderId="0" xfId="0" applyNumberFormat="1" applyFont="1" applyAlignment="1">
      <alignment horizontal="center" vertical="center"/>
    </xf>
    <xf numFmtId="179" fontId="16" fillId="0" borderId="0" xfId="0" applyNumberFormat="1" applyFont="1" applyAlignment="1">
      <alignment horizontal="center" vertical="center"/>
    </xf>
    <xf numFmtId="180" fontId="17" fillId="0" borderId="0" xfId="0" applyNumberFormat="1" applyFont="1" applyAlignment="1">
      <alignment horizontal="right" vertical="center"/>
    </xf>
    <xf numFmtId="179" fontId="18" fillId="0" borderId="1" xfId="0" applyNumberFormat="1" applyFont="1" applyBorder="1" applyAlignment="1">
      <alignment horizontal="center" vertical="center" wrapText="1"/>
    </xf>
    <xf numFmtId="179" fontId="19" fillId="0" borderId="1" xfId="0" applyNumberFormat="1" applyFont="1" applyBorder="1" applyAlignment="1">
      <alignment vertical="center" wrapText="1"/>
    </xf>
    <xf numFmtId="178" fontId="19" fillId="0" borderId="1" xfId="0" applyNumberFormat="1" applyFont="1" applyBorder="1" applyAlignment="1">
      <alignment horizontal="center" vertical="center" wrapText="1"/>
    </xf>
    <xf numFmtId="182" fontId="16" fillId="2" borderId="0" xfId="0" applyNumberFormat="1" applyFont="1" applyFill="1" applyBorder="1" applyAlignment="1" applyProtection="1">
      <alignment horizontal="center" vertical="center" wrapText="1"/>
    </xf>
    <xf numFmtId="182" fontId="20" fillId="2" borderId="0" xfId="0" applyNumberFormat="1" applyFont="1" applyFill="1" applyBorder="1" applyAlignment="1" applyProtection="1">
      <alignment horizontal="center" vertical="center" wrapText="1"/>
    </xf>
    <xf numFmtId="177" fontId="17" fillId="2" borderId="0" xfId="0" applyNumberFormat="1" applyFont="1" applyFill="1" applyBorder="1" applyAlignment="1" applyProtection="1">
      <alignment horizontal="center" vertical="center" wrapText="1"/>
    </xf>
    <xf numFmtId="182" fontId="17" fillId="2" borderId="0" xfId="0" applyNumberFormat="1" applyFont="1" applyFill="1" applyBorder="1" applyAlignment="1" applyProtection="1">
      <alignment horizontal="center" vertical="center" wrapText="1"/>
    </xf>
    <xf numFmtId="179" fontId="4" fillId="0" borderId="0" xfId="0" applyNumberFormat="1" applyFont="1" applyAlignment="1">
      <alignment vertical="center"/>
    </xf>
    <xf numFmtId="0" fontId="7" fillId="0" borderId="0" xfId="23" applyFont="1" applyAlignment="1">
      <alignment horizontal="center"/>
    </xf>
    <xf numFmtId="183" fontId="17" fillId="2" borderId="0" xfId="0" applyNumberFormat="1" applyFont="1" applyFill="1" applyBorder="1" applyAlignment="1" applyProtection="1">
      <alignment horizontal="left" vertical="center" wrapText="1"/>
    </xf>
    <xf numFmtId="177" fontId="16" fillId="2" borderId="0" xfId="0" applyNumberFormat="1" applyFont="1" applyFill="1" applyBorder="1" applyAlignment="1" applyProtection="1">
      <alignment horizontal="center" vertical="center" wrapText="1"/>
    </xf>
    <xf numFmtId="177" fontId="21" fillId="0" borderId="1" xfId="51" applyNumberFormat="1" applyFont="1" applyBorder="1" applyAlignment="1">
      <alignment horizontal="center" vertical="center" wrapText="1"/>
    </xf>
    <xf numFmtId="177" fontId="17" fillId="2" borderId="1" xfId="0" applyNumberFormat="1" applyFont="1" applyFill="1" applyBorder="1" applyAlignment="1" applyProtection="1">
      <alignment horizontal="center" vertical="center" wrapText="1"/>
    </xf>
    <xf numFmtId="0" fontId="17" fillId="0" borderId="1" xfId="1" applyFont="1" applyFill="1" applyBorder="1" applyAlignment="1">
      <alignment vertical="center"/>
    </xf>
    <xf numFmtId="177" fontId="22" fillId="0" borderId="1" xfId="51" applyNumberFormat="1" applyFont="1" applyBorder="1" applyAlignment="1">
      <alignment horizontal="center" vertical="center" wrapText="1"/>
    </xf>
    <xf numFmtId="177" fontId="23" fillId="2" borderId="0" xfId="0" applyNumberFormat="1" applyFont="1" applyFill="1" applyBorder="1" applyAlignment="1" applyProtection="1">
      <alignment horizontal="center" vertical="center" wrapText="1"/>
    </xf>
    <xf numFmtId="177" fontId="21" fillId="0" borderId="3" xfId="36" applyNumberFormat="1" applyFont="1" applyFill="1" applyBorder="1" applyAlignment="1">
      <alignment horizontal="center" vertical="center" wrapText="1"/>
    </xf>
    <xf numFmtId="177" fontId="21" fillId="0" borderId="1" xfId="51" applyNumberFormat="1" applyFont="1" applyFill="1" applyBorder="1" applyAlignment="1">
      <alignment horizontal="center" vertical="center" wrapText="1"/>
    </xf>
    <xf numFmtId="177" fontId="21" fillId="0" borderId="7" xfId="36" applyNumberFormat="1" applyFont="1" applyFill="1" applyBorder="1" applyAlignment="1">
      <alignment horizontal="center" vertical="center" wrapText="1"/>
    </xf>
    <xf numFmtId="0" fontId="24" fillId="0" borderId="0" xfId="0" applyFont="1" applyAlignment="1"/>
    <xf numFmtId="0" fontId="0" fillId="3" borderId="0" xfId="0" applyFill="1" applyAlignment="1">
      <alignment horizontal="center"/>
    </xf>
    <xf numFmtId="180" fontId="4" fillId="3" borderId="0" xfId="0" applyNumberFormat="1" applyFont="1" applyFill="1" applyAlignment="1">
      <alignment horizontal="center" vertical="center"/>
    </xf>
    <xf numFmtId="179" fontId="25" fillId="0" borderId="0" xfId="0" applyNumberFormat="1" applyFont="1" applyAlignment="1">
      <alignment horizontal="center" vertical="center"/>
    </xf>
    <xf numFmtId="0" fontId="22" fillId="3" borderId="0" xfId="0" applyFont="1" applyFill="1" applyAlignment="1">
      <alignment horizontal="right"/>
    </xf>
    <xf numFmtId="0" fontId="4" fillId="0" borderId="1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1" fontId="4" fillId="0" borderId="1" xfId="0" applyNumberFormat="1" applyFont="1" applyBorder="1" applyAlignment="1" applyProtection="1">
      <alignment vertical="center"/>
      <protection locked="0"/>
    </xf>
    <xf numFmtId="0" fontId="6" fillId="3" borderId="1" xfId="0" applyFont="1" applyFill="1" applyBorder="1" applyAlignment="1">
      <alignment horizontal="center"/>
    </xf>
    <xf numFmtId="1" fontId="6" fillId="0" borderId="1" xfId="0" applyNumberFormat="1" applyFont="1" applyBorder="1" applyAlignment="1" applyProtection="1">
      <alignment horizontal="left" vertical="center"/>
      <protection locked="0"/>
    </xf>
    <xf numFmtId="1" fontId="6" fillId="0" borderId="1" xfId="0" applyNumberFormat="1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3" fontId="6" fillId="0" borderId="1" xfId="0" applyNumberFormat="1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4" fillId="0" borderId="0" xfId="23" applyFont="1" applyAlignment="1"/>
    <xf numFmtId="0" fontId="6" fillId="0" borderId="0" xfId="23" applyFont="1" applyAlignment="1"/>
    <xf numFmtId="0" fontId="18" fillId="0" borderId="0" xfId="23" applyFont="1" applyAlignment="1"/>
    <xf numFmtId="0" fontId="19" fillId="0" borderId="0" xfId="23" applyFont="1" applyAlignment="1"/>
    <xf numFmtId="0" fontId="0" fillId="0" borderId="0" xfId="23" applyAlignment="1"/>
    <xf numFmtId="0" fontId="0" fillId="0" borderId="0" xfId="23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23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23" applyFont="1" applyAlignment="1">
      <alignment horizontal="right"/>
    </xf>
    <xf numFmtId="0" fontId="9" fillId="0" borderId="1" xfId="0" applyFont="1" applyBorder="1" applyAlignment="1">
      <alignment horizontal="center" vertical="center"/>
    </xf>
    <xf numFmtId="0" fontId="6" fillId="0" borderId="1" xfId="23" applyFont="1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84" fontId="18" fillId="0" borderId="1" xfId="10" applyNumberFormat="1" applyFont="1" applyBorder="1" applyAlignment="1">
      <alignment vertical="center"/>
    </xf>
    <xf numFmtId="179" fontId="19" fillId="0" borderId="0" xfId="23" applyNumberFormat="1" applyFont="1" applyAlignment="1"/>
    <xf numFmtId="185" fontId="0" fillId="0" borderId="1" xfId="0" applyNumberFormat="1" applyBorder="1" applyAlignment="1">
      <alignment horizontal="center" vertical="center"/>
    </xf>
    <xf numFmtId="184" fontId="19" fillId="0" borderId="1" xfId="10" applyNumberFormat="1" applyFont="1" applyBorder="1" applyAlignment="1">
      <alignment vertical="center"/>
    </xf>
    <xf numFmtId="181" fontId="26" fillId="2" borderId="1" xfId="0" applyNumberFormat="1" applyFont="1" applyFill="1" applyBorder="1" applyAlignment="1">
      <alignment horizontal="right" vertical="center"/>
    </xf>
    <xf numFmtId="0" fontId="27" fillId="2" borderId="1" xfId="11" applyFont="1" applyFill="1" applyBorder="1" applyAlignment="1">
      <alignment horizontal="left" vertical="center"/>
    </xf>
    <xf numFmtId="0" fontId="27" fillId="0" borderId="1" xfId="0" applyFont="1" applyBorder="1" applyAlignment="1">
      <alignment horizontal="left" vertical="center" wrapText="1"/>
    </xf>
    <xf numFmtId="185" fontId="27" fillId="2" borderId="7" xfId="11" applyNumberFormat="1" applyFont="1" applyFill="1" applyBorder="1" applyAlignment="1">
      <alignment horizontal="center" vertical="center"/>
    </xf>
    <xf numFmtId="0" fontId="19" fillId="0" borderId="0" xfId="23" applyFont="1" applyAlignment="1">
      <alignment horizontal="center"/>
    </xf>
    <xf numFmtId="0" fontId="4" fillId="0" borderId="0" xfId="0" applyFont="1" applyAlignment="1">
      <alignment wrapText="1"/>
    </xf>
    <xf numFmtId="0" fontId="28" fillId="0" borderId="0" xfId="0" applyFont="1" applyAlignment="1">
      <alignment wrapText="1"/>
    </xf>
    <xf numFmtId="0" fontId="5" fillId="0" borderId="0" xfId="23" applyFont="1" applyAlignment="1"/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185" fontId="19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185" fontId="18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0" fillId="0" borderId="0" xfId="0" applyAlignment="1">
      <alignment wrapText="1"/>
    </xf>
    <xf numFmtId="0" fontId="29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9" fillId="0" borderId="0" xfId="0" applyFont="1" applyAlignment="1"/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/>
    <xf numFmtId="0" fontId="0" fillId="2" borderId="0" xfId="0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3" fontId="19" fillId="2" borderId="1" xfId="0" applyNumberFormat="1" applyFont="1" applyFill="1" applyBorder="1" applyAlignment="1">
      <alignment vertical="center"/>
    </xf>
    <xf numFmtId="0" fontId="18" fillId="2" borderId="7" xfId="0" applyFont="1" applyFill="1" applyBorder="1" applyAlignment="1">
      <alignment horizontal="center" vertical="center"/>
    </xf>
    <xf numFmtId="3" fontId="19" fillId="2" borderId="1" xfId="0" applyNumberFormat="1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3" fontId="19" fillId="2" borderId="1" xfId="0" applyNumberFormat="1" applyFont="1" applyFill="1" applyBorder="1" applyAlignment="1">
      <alignment horizontal="center" vertical="center"/>
    </xf>
    <xf numFmtId="0" fontId="19" fillId="0" borderId="1" xfId="57" applyFont="1" applyBorder="1" applyAlignment="1">
      <alignment vertical="center" wrapText="1"/>
    </xf>
    <xf numFmtId="3" fontId="19" fillId="0" borderId="1" xfId="0" applyNumberFormat="1" applyFont="1" applyBorder="1" applyAlignment="1">
      <alignment horizontal="left" vertical="center"/>
    </xf>
    <xf numFmtId="0" fontId="18" fillId="0" borderId="1" xfId="0" applyFont="1" applyBorder="1" applyAlignment="1">
      <alignment horizontal="distributed" vertical="center"/>
    </xf>
    <xf numFmtId="1" fontId="19" fillId="0" borderId="1" xfId="0" applyNumberFormat="1" applyFont="1" applyBorder="1" applyAlignment="1" applyProtection="1">
      <alignment vertical="center"/>
      <protection locked="0"/>
    </xf>
    <xf numFmtId="0" fontId="19" fillId="2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30" fillId="0" borderId="0" xfId="0" applyFont="1" applyAlignment="1">
      <alignment vertical="center" wrapText="1"/>
    </xf>
    <xf numFmtId="177" fontId="19" fillId="2" borderId="0" xfId="0" applyNumberFormat="1" applyFont="1" applyFill="1" applyAlignment="1">
      <alignment horizontal="right" vertical="center"/>
    </xf>
    <xf numFmtId="3" fontId="19" fillId="0" borderId="1" xfId="0" applyNumberFormat="1" applyFont="1" applyBorder="1" applyAlignment="1">
      <alignment vertical="center"/>
    </xf>
    <xf numFmtId="3" fontId="31" fillId="0" borderId="1" xfId="0" applyNumberFormat="1" applyFont="1" applyBorder="1" applyAlignment="1">
      <alignment vertical="center"/>
    </xf>
    <xf numFmtId="0" fontId="19" fillId="0" borderId="0" xfId="0" applyFont="1" applyAlignment="1">
      <alignment horizontal="center" wrapText="1"/>
    </xf>
    <xf numFmtId="0" fontId="32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177" fontId="0" fillId="3" borderId="0" xfId="0" applyNumberForma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32" fillId="3" borderId="0" xfId="0" applyFont="1" applyFill="1" applyAlignment="1">
      <alignment vertical="center"/>
    </xf>
    <xf numFmtId="0" fontId="32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19" fillId="3" borderId="0" xfId="0" applyFont="1" applyFill="1" applyAlignment="1">
      <alignment vertical="center"/>
    </xf>
    <xf numFmtId="0" fontId="34" fillId="3" borderId="8" xfId="0" applyFont="1" applyFill="1" applyBorder="1" applyAlignment="1">
      <alignment horizontal="center" vertical="center"/>
    </xf>
    <xf numFmtId="177" fontId="34" fillId="2" borderId="1" xfId="0" applyNumberFormat="1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vertical="center"/>
    </xf>
    <xf numFmtId="177" fontId="18" fillId="2" borderId="1" xfId="0" applyNumberFormat="1" applyFont="1" applyFill="1" applyBorder="1" applyAlignment="1">
      <alignment horizontal="center" vertical="center"/>
    </xf>
    <xf numFmtId="179" fontId="19" fillId="3" borderId="8" xfId="0" applyNumberFormat="1" applyFont="1" applyFill="1" applyBorder="1" applyAlignment="1" applyProtection="1">
      <alignment horizontal="left" vertical="center"/>
      <protection locked="0"/>
    </xf>
    <xf numFmtId="177" fontId="19" fillId="2" borderId="1" xfId="0" applyNumberFormat="1" applyFont="1" applyFill="1" applyBorder="1" applyAlignment="1">
      <alignment horizontal="center" vertical="center"/>
    </xf>
    <xf numFmtId="186" fontId="19" fillId="3" borderId="8" xfId="0" applyNumberFormat="1" applyFont="1" applyFill="1" applyBorder="1" applyAlignment="1" applyProtection="1">
      <alignment horizontal="left" vertical="center"/>
      <protection locked="0"/>
    </xf>
    <xf numFmtId="0" fontId="19" fillId="3" borderId="8" xfId="0" applyFont="1" applyFill="1" applyBorder="1" applyAlignment="1">
      <alignment vertical="center"/>
    </xf>
    <xf numFmtId="179" fontId="19" fillId="3" borderId="9" xfId="0" applyNumberFormat="1" applyFont="1" applyFill="1" applyBorder="1" applyAlignment="1" applyProtection="1">
      <alignment horizontal="left" vertical="center"/>
      <protection locked="0"/>
    </xf>
    <xf numFmtId="186" fontId="19" fillId="3" borderId="9" xfId="0" applyNumberFormat="1" applyFont="1" applyFill="1" applyBorder="1" applyAlignment="1" applyProtection="1">
      <alignment horizontal="left" vertical="center"/>
      <protection locked="0"/>
    </xf>
    <xf numFmtId="177" fontId="19" fillId="2" borderId="1" xfId="0" applyNumberFormat="1" applyFont="1" applyFill="1" applyBorder="1" applyAlignment="1" applyProtection="1">
      <alignment horizontal="center" vertical="center"/>
      <protection locked="0"/>
    </xf>
    <xf numFmtId="0" fontId="19" fillId="3" borderId="9" xfId="0" applyFont="1" applyFill="1" applyBorder="1" applyAlignment="1">
      <alignment vertical="center"/>
    </xf>
    <xf numFmtId="177" fontId="31" fillId="2" borderId="1" xfId="0" applyNumberFormat="1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left" vertical="center"/>
    </xf>
    <xf numFmtId="177" fontId="31" fillId="2" borderId="1" xfId="0" applyNumberFormat="1" applyFont="1" applyFill="1" applyBorder="1" applyAlignment="1" applyProtection="1">
      <alignment horizontal="center" vertical="center"/>
      <protection locked="0"/>
    </xf>
    <xf numFmtId="177" fontId="35" fillId="2" borderId="1" xfId="0" applyNumberFormat="1" applyFon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177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0" xfId="58" applyFont="1" applyFill="1" applyAlignment="1"/>
    <xf numFmtId="0" fontId="0" fillId="2" borderId="0" xfId="58" applyFill="1" applyAlignment="1"/>
    <xf numFmtId="0" fontId="0" fillId="0" borderId="0" xfId="58" applyFont="1" applyFill="1" applyAlignment="1"/>
    <xf numFmtId="0" fontId="0" fillId="2" borderId="0" xfId="58" applyFont="1" applyFill="1" applyAlignment="1"/>
    <xf numFmtId="0" fontId="36" fillId="2" borderId="0" xfId="58" applyFont="1" applyFill="1" applyAlignment="1">
      <alignment vertical="center"/>
    </xf>
    <xf numFmtId="0" fontId="23" fillId="0" borderId="0" xfId="58" applyFont="1" applyFill="1" applyAlignment="1">
      <alignment horizontal="left" vertical="center"/>
    </xf>
    <xf numFmtId="0" fontId="23" fillId="2" borderId="0" xfId="58" applyFont="1" applyFill="1" applyAlignment="1">
      <alignment horizontal="left" vertical="center"/>
    </xf>
    <xf numFmtId="0" fontId="33" fillId="2" borderId="0" xfId="58" applyFont="1" applyFill="1" applyAlignment="1">
      <alignment horizontal="center" vertical="center"/>
    </xf>
    <xf numFmtId="0" fontId="33" fillId="0" borderId="0" xfId="58" applyFont="1" applyFill="1" applyAlignment="1">
      <alignment horizontal="center" vertical="center"/>
    </xf>
    <xf numFmtId="0" fontId="16" fillId="2" borderId="2" xfId="58" applyFont="1" applyFill="1" applyBorder="1" applyAlignment="1">
      <alignment horizontal="right" vertical="center"/>
    </xf>
    <xf numFmtId="0" fontId="16" fillId="0" borderId="2" xfId="58" applyFont="1" applyFill="1" applyBorder="1" applyAlignment="1">
      <alignment horizontal="right" vertical="center"/>
    </xf>
    <xf numFmtId="0" fontId="4" fillId="2" borderId="1" xfId="58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 wrapText="1"/>
    </xf>
    <xf numFmtId="0" fontId="6" fillId="2" borderId="1" xfId="58" applyFont="1" applyFill="1" applyBorder="1" applyAlignment="1">
      <alignment horizontal="left" vertical="center"/>
    </xf>
    <xf numFmtId="0" fontId="4" fillId="0" borderId="8" xfId="0" applyFont="1" applyFill="1" applyBorder="1" applyAlignment="1">
      <alignment vertical="center"/>
    </xf>
    <xf numFmtId="177" fontId="4" fillId="2" borderId="1" xfId="0" applyNumberFormat="1" applyFont="1" applyFill="1" applyBorder="1" applyAlignment="1">
      <alignment horizontal="center" vertical="center"/>
    </xf>
    <xf numFmtId="179" fontId="6" fillId="0" borderId="8" xfId="0" applyNumberFormat="1" applyFont="1" applyFill="1" applyBorder="1" applyAlignment="1" applyProtection="1">
      <alignment horizontal="left" vertical="center"/>
      <protection locked="0"/>
    </xf>
    <xf numFmtId="177" fontId="6" fillId="2" borderId="1" xfId="0" applyNumberFormat="1" applyFont="1" applyFill="1" applyBorder="1" applyAlignment="1">
      <alignment horizontal="center" vertical="center"/>
    </xf>
    <xf numFmtId="186" fontId="6" fillId="0" borderId="8" xfId="0" applyNumberFormat="1" applyFont="1" applyFill="1" applyBorder="1" applyAlignment="1" applyProtection="1">
      <alignment horizontal="left" vertical="center"/>
      <protection locked="0"/>
    </xf>
    <xf numFmtId="0" fontId="6" fillId="0" borderId="8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0" fillId="3" borderId="0" xfId="0" applyFill="1" applyAlignment="1">
      <alignment vertical="center"/>
    </xf>
    <xf numFmtId="0" fontId="33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3" borderId="0" xfId="0" applyFont="1" applyFill="1" applyAlignment="1">
      <alignment horizontal="right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vertical="center"/>
    </xf>
    <xf numFmtId="1" fontId="35" fillId="3" borderId="1" xfId="59" applyNumberFormat="1" applyFont="1" applyFill="1" applyBorder="1" applyAlignment="1">
      <alignment horizontal="right"/>
    </xf>
    <xf numFmtId="0" fontId="19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31" fillId="3" borderId="1" xfId="0" applyFont="1" applyFill="1" applyBorder="1" applyAlignment="1">
      <alignment vertical="center"/>
    </xf>
    <xf numFmtId="0" fontId="19" fillId="0" borderId="1" xfId="0" applyFont="1" applyBorder="1" applyAlignment="1" applyProtection="1">
      <alignment vertical="center"/>
      <protection locked="0"/>
    </xf>
    <xf numFmtId="0" fontId="31" fillId="3" borderId="1" xfId="0" applyFont="1" applyFill="1" applyBorder="1" applyAlignment="1" applyProtection="1">
      <alignment vertical="center"/>
      <protection locked="0"/>
    </xf>
    <xf numFmtId="0" fontId="19" fillId="3" borderId="1" xfId="0" applyFont="1" applyFill="1" applyBorder="1" applyAlignment="1" applyProtection="1">
      <alignment vertical="center"/>
      <protection locked="0"/>
    </xf>
    <xf numFmtId="0" fontId="8" fillId="0" borderId="0" xfId="6" applyFont="1" applyAlignment="1"/>
    <xf numFmtId="0" fontId="0" fillId="0" borderId="0" xfId="6" applyAlignment="1"/>
    <xf numFmtId="0" fontId="0" fillId="0" borderId="0" xfId="6" applyAlignment="1">
      <alignment horizontal="center" vertical="center"/>
    </xf>
    <xf numFmtId="49" fontId="0" fillId="0" borderId="0" xfId="6" applyNumberFormat="1" applyAlignment="1"/>
    <xf numFmtId="0" fontId="36" fillId="0" borderId="0" xfId="6" applyFont="1" applyAlignment="1">
      <alignment horizontal="center"/>
    </xf>
    <xf numFmtId="0" fontId="8" fillId="0" borderId="0" xfId="6" applyFont="1" applyAlignment="1">
      <alignment horizontal="right"/>
    </xf>
    <xf numFmtId="49" fontId="8" fillId="0" borderId="0" xfId="6" applyNumberFormat="1" applyFont="1" applyAlignment="1">
      <alignment horizontal="center" vertical="center"/>
    </xf>
    <xf numFmtId="49" fontId="8" fillId="0" borderId="0" xfId="6" applyNumberFormat="1" applyFont="1" applyAlignment="1">
      <alignment horizontal="center"/>
    </xf>
    <xf numFmtId="0" fontId="8" fillId="0" borderId="0" xfId="6" applyFont="1" applyAlignment="1">
      <alignment horizontal="center" vertical="center"/>
    </xf>
    <xf numFmtId="49" fontId="8" fillId="0" borderId="0" xfId="6" applyNumberFormat="1" applyFont="1" applyAlignment="1"/>
  </cellXfs>
  <cellStyles count="60">
    <cellStyle name="常规" xfId="0" builtinId="0"/>
    <cellStyle name="常规_(定)打印版(20140430)2014年综合预算汇总(0507最终定稿)5.11改非义教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_2017年预算（参阅资料）12.12修改(3)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常规_2008年专项预算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百分比 2" xfId="16"/>
    <cellStyle name="常规_管委会2016年部门预算公开" xfId="17"/>
    <cellStyle name="注释" xfId="18" builtinId="10"/>
    <cellStyle name="60% - 强调文字颜色 2" xfId="19" builtinId="36"/>
    <cellStyle name="标题 4" xfId="20" builtinId="19"/>
    <cellStyle name="警告文本" xfId="21" builtinId="11"/>
    <cellStyle name="标题" xfId="22" builtinId="15"/>
    <cellStyle name="常规_(市本级）2014资本经营预算表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常规_Sheet2" xfId="36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 2" xfId="57"/>
    <cellStyle name="常规 3" xfId="58"/>
    <cellStyle name="常规_(1)2004年财政收支计划表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opLeftCell="A12" workbookViewId="0">
      <selection activeCell="D11" sqref="D11"/>
    </sheetView>
  </sheetViews>
  <sheetFormatPr defaultColWidth="9" defaultRowHeight="14.25" outlineLevelCol="7"/>
  <cols>
    <col min="1" max="1" width="9" style="218"/>
    <col min="2" max="2" width="9.6" style="218" customWidth="1"/>
    <col min="3" max="5" width="9" style="218"/>
    <col min="6" max="6" width="31.4" style="218" customWidth="1"/>
    <col min="7" max="7" width="13.2" style="219" customWidth="1"/>
    <col min="8" max="8" width="8.4" style="220" customWidth="1"/>
    <col min="9" max="16384" width="9" style="218"/>
  </cols>
  <sheetData>
    <row r="1" ht="22.5" customHeight="1" spans="1:8">
      <c r="A1" s="221" t="s">
        <v>0</v>
      </c>
      <c r="B1" s="221"/>
      <c r="C1" s="221"/>
      <c r="D1" s="221"/>
      <c r="E1" s="221"/>
      <c r="F1" s="221"/>
      <c r="G1" s="221"/>
      <c r="H1" s="221"/>
    </row>
    <row r="3" s="217" customFormat="1" ht="36.75" customHeight="1" spans="2:8">
      <c r="B3" s="222" t="s">
        <v>1</v>
      </c>
      <c r="C3" s="217" t="str">
        <f>表一!A2</f>
        <v>2020年汨罗市一般公共预算收入表</v>
      </c>
      <c r="G3" s="223"/>
      <c r="H3" s="224"/>
    </row>
    <row r="4" s="217" customFormat="1" ht="36.75" customHeight="1" spans="2:8">
      <c r="B4" s="222" t="s">
        <v>2</v>
      </c>
      <c r="C4" s="217" t="str">
        <f>表二!A2</f>
        <v>2020年汨罗市一般公共预算支出表</v>
      </c>
      <c r="G4" s="223"/>
      <c r="H4" s="224"/>
    </row>
    <row r="5" s="217" customFormat="1" ht="36.75" customHeight="1" spans="2:8">
      <c r="B5" s="222" t="s">
        <v>3</v>
      </c>
      <c r="C5" s="217" t="str">
        <f>表三!A2</f>
        <v>2020年汨罗市一般公共预算支出明细表</v>
      </c>
      <c r="G5" s="223"/>
      <c r="H5" s="224"/>
    </row>
    <row r="6" s="217" customFormat="1" ht="36.75" customHeight="1" spans="2:8">
      <c r="B6" s="222" t="s">
        <v>4</v>
      </c>
      <c r="C6" s="217" t="str">
        <f>表四!A2</f>
        <v>2020年汨罗市政府性基金收入预算表</v>
      </c>
      <c r="G6" s="223"/>
      <c r="H6" s="224"/>
    </row>
    <row r="7" s="217" customFormat="1" ht="36.75" customHeight="1" spans="2:8">
      <c r="B7" s="222" t="s">
        <v>5</v>
      </c>
      <c r="C7" s="217" t="str">
        <f>表五!A2</f>
        <v>2020年汨罗市政府性基金支出预算表</v>
      </c>
      <c r="G7" s="223"/>
      <c r="H7" s="224"/>
    </row>
    <row r="8" s="217" customFormat="1" ht="36.75" customHeight="1" spans="2:8">
      <c r="B8" s="222" t="s">
        <v>6</v>
      </c>
      <c r="C8" s="217" t="str">
        <f>表六!A2</f>
        <v>2020年汨罗市国有资本经营收入预算表</v>
      </c>
      <c r="G8" s="223"/>
      <c r="H8" s="224"/>
    </row>
    <row r="9" s="217" customFormat="1" ht="36.75" customHeight="1" spans="2:8">
      <c r="B9" s="222" t="s">
        <v>7</v>
      </c>
      <c r="C9" s="217" t="str">
        <f>表七!A2</f>
        <v>2020年汨罗市国有资本经营支出预算表</v>
      </c>
      <c r="G9" s="223"/>
      <c r="H9" s="224"/>
    </row>
    <row r="10" s="217" customFormat="1" ht="36.75" customHeight="1" spans="2:8">
      <c r="B10" s="222" t="s">
        <v>8</v>
      </c>
      <c r="C10" s="217" t="str">
        <f>表八!A2</f>
        <v>2020年汨罗市社会保险基金收入预算表</v>
      </c>
      <c r="G10" s="223"/>
      <c r="H10" s="224"/>
    </row>
    <row r="11" s="217" customFormat="1" ht="36.75" customHeight="1" spans="2:8">
      <c r="B11" s="222" t="s">
        <v>9</v>
      </c>
      <c r="C11" s="217" t="str">
        <f>表九!A2</f>
        <v>2020年汨罗市社会保险基金支出预算表</v>
      </c>
      <c r="G11" s="223"/>
      <c r="H11" s="224"/>
    </row>
    <row r="12" s="217" customFormat="1" ht="36" customHeight="1" spans="2:8">
      <c r="B12" s="222" t="s">
        <v>10</v>
      </c>
      <c r="C12" s="217" t="str">
        <f>表十!A2</f>
        <v>2020年汨罗市一般公共预算税收返还和转移支付预算情况表</v>
      </c>
      <c r="G12" s="223"/>
      <c r="H12" s="224"/>
    </row>
    <row r="13" s="217" customFormat="1" ht="36" customHeight="1" spans="2:8">
      <c r="B13" s="222" t="s">
        <v>11</v>
      </c>
      <c r="C13" s="217" t="s">
        <v>12</v>
      </c>
      <c r="G13" s="223"/>
      <c r="H13" s="224"/>
    </row>
    <row r="14" s="217" customFormat="1" ht="36" customHeight="1" spans="2:8">
      <c r="B14" s="222" t="s">
        <v>13</v>
      </c>
      <c r="C14" s="217" t="str">
        <f>表十二!A2</f>
        <v>2020年汨罗市政府性基金转移支付预算情况表</v>
      </c>
      <c r="G14" s="223"/>
      <c r="H14" s="224"/>
    </row>
    <row r="15" s="217" customFormat="1" ht="36.75" customHeight="1" spans="2:8">
      <c r="B15" s="222" t="s">
        <v>14</v>
      </c>
      <c r="C15" s="217" t="str">
        <f>表十三!A2</f>
        <v>2020年汨罗市一般公共预算基本支出预算表</v>
      </c>
      <c r="G15" s="223"/>
      <c r="H15" s="224"/>
    </row>
    <row r="16" s="217" customFormat="1" ht="36.75" customHeight="1" spans="2:8">
      <c r="B16" s="222" t="s">
        <v>15</v>
      </c>
      <c r="C16" s="217" t="str">
        <f>表十四!A2</f>
        <v>2020年汨罗市“三公”经费支出预算表</v>
      </c>
      <c r="G16" s="223"/>
      <c r="H16" s="224"/>
    </row>
    <row r="17" s="217" customFormat="1" ht="36.75" customHeight="1" spans="2:8">
      <c r="B17" s="222" t="s">
        <v>16</v>
      </c>
      <c r="C17" s="217" t="str">
        <f>表十五!A2</f>
        <v>2020年度汨罗市一般债务限额和余额情况表</v>
      </c>
      <c r="G17" s="223"/>
      <c r="H17" s="224"/>
    </row>
    <row r="18" s="217" customFormat="1" ht="36.75" customHeight="1" spans="2:8">
      <c r="B18" s="222" t="s">
        <v>17</v>
      </c>
      <c r="C18" s="217" t="str">
        <f>表十六!A2</f>
        <v>2020年度汨罗市专项债务限额和余额情况表</v>
      </c>
      <c r="G18" s="223"/>
      <c r="H18" s="224"/>
    </row>
    <row r="19" s="217" customFormat="1" ht="36.75" customHeight="1" spans="2:8">
      <c r="B19" s="222"/>
      <c r="G19" s="223"/>
      <c r="H19" s="224"/>
    </row>
    <row r="20" s="217" customFormat="1" ht="36.75" customHeight="1" spans="1:8">
      <c r="A20" s="218"/>
      <c r="B20" s="218"/>
      <c r="C20" s="218"/>
      <c r="D20" s="218"/>
      <c r="E20" s="218"/>
      <c r="F20" s="218"/>
      <c r="G20" s="223"/>
      <c r="H20" s="224"/>
    </row>
    <row r="21" s="217" customFormat="1" ht="36.75" customHeight="1" spans="1:8">
      <c r="A21" s="218"/>
      <c r="B21" s="218"/>
      <c r="C21" s="218"/>
      <c r="D21" s="218"/>
      <c r="E21" s="218"/>
      <c r="F21" s="218"/>
      <c r="G21" s="225"/>
      <c r="H21" s="226"/>
    </row>
    <row r="22" s="217" customFormat="1" ht="48" customHeight="1" spans="1:8">
      <c r="A22" s="218"/>
      <c r="B22" s="218"/>
      <c r="C22" s="218"/>
      <c r="D22" s="218"/>
      <c r="E22" s="218"/>
      <c r="F22" s="218"/>
      <c r="G22" s="225"/>
      <c r="H22" s="226"/>
    </row>
    <row r="23" s="217" customFormat="1" ht="48" customHeight="1" spans="1:8">
      <c r="A23" s="218"/>
      <c r="B23" s="218"/>
      <c r="C23" s="218"/>
      <c r="D23" s="218"/>
      <c r="E23" s="218"/>
      <c r="F23" s="218"/>
      <c r="G23" s="225"/>
      <c r="H23" s="226"/>
    </row>
    <row r="24" ht="31.5" customHeight="1"/>
    <row r="25" ht="31.5" customHeight="1"/>
    <row r="26" ht="31.5" customHeight="1"/>
    <row r="27" ht="31.5" customHeight="1"/>
    <row r="28" ht="31.5" customHeight="1"/>
    <row r="29" customHeight="1"/>
    <row r="30" customHeight="1" spans="7:7">
      <c r="G30"/>
    </row>
    <row r="31" ht="30.75" customHeight="1"/>
    <row r="32" customHeight="1"/>
    <row r="33" customHeight="1"/>
    <row r="34" ht="30" customHeight="1"/>
  </sheetData>
  <mergeCells count="3">
    <mergeCell ref="A1:G1"/>
    <mergeCell ref="G29:G30"/>
    <mergeCell ref="G32:G33"/>
  </mergeCells>
  <pageMargins left="0.74990626395218" right="0.74990626395218" top="0.999874956025852" bottom="0.999874956025852" header="0.499937478012926" footer="0.499937478012926"/>
  <pageSetup paperSize="9" firstPageNumber="0" orientation="portrait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3"/>
  <sheetViews>
    <sheetView workbookViewId="0">
      <selection activeCell="A2" sqref="A2:B2"/>
    </sheetView>
  </sheetViews>
  <sheetFormatPr defaultColWidth="9" defaultRowHeight="14.25" outlineLevelCol="7"/>
  <cols>
    <col min="1" max="1" width="51.1" style="87" customWidth="1"/>
    <col min="2" max="2" width="26.1" style="88" customWidth="1"/>
    <col min="3" max="4" width="9" style="87" hidden="1" customWidth="1"/>
    <col min="5" max="8" width="12.5" style="87" customWidth="1"/>
    <col min="9" max="16384" width="9" style="87"/>
  </cols>
  <sheetData>
    <row r="1" s="83" customFormat="1" ht="17.25" customHeight="1" spans="1:8">
      <c r="A1" s="89" t="s">
        <v>1389</v>
      </c>
      <c r="B1" s="90"/>
      <c r="C1" s="90"/>
      <c r="D1" s="90"/>
      <c r="E1" s="90"/>
      <c r="F1" s="90"/>
      <c r="G1" s="90"/>
      <c r="H1" s="90"/>
    </row>
    <row r="2" s="84" customFormat="1" ht="21.75" customHeight="1" spans="1:8">
      <c r="A2" s="58" t="s">
        <v>1390</v>
      </c>
      <c r="B2" s="58"/>
      <c r="C2" s="83"/>
      <c r="D2" s="90"/>
      <c r="E2" s="90"/>
      <c r="F2" s="90"/>
      <c r="G2" s="90"/>
      <c r="H2" s="90"/>
    </row>
    <row r="3" s="84" customFormat="1" ht="20.25" customHeight="1" spans="2:8">
      <c r="B3" s="91" t="s">
        <v>20</v>
      </c>
      <c r="C3" s="91" t="s">
        <v>20</v>
      </c>
      <c r="H3" s="92"/>
    </row>
    <row r="4" s="84" customFormat="1" ht="25.5" customHeight="1" spans="1:3">
      <c r="A4" s="93" t="s">
        <v>1391</v>
      </c>
      <c r="B4" s="93" t="s">
        <v>268</v>
      </c>
      <c r="C4" s="94"/>
    </row>
    <row r="5" s="85" customFormat="1" ht="25.5" customHeight="1" spans="1:4">
      <c r="A5" s="95" t="s">
        <v>1378</v>
      </c>
      <c r="B5" s="96"/>
      <c r="C5" s="97"/>
      <c r="D5" s="98"/>
    </row>
    <row r="6" s="85" customFormat="1" ht="25.5" customHeight="1" spans="1:4">
      <c r="A6" s="95" t="s">
        <v>1379</v>
      </c>
      <c r="B6" s="99">
        <v>14744</v>
      </c>
      <c r="C6" s="97"/>
      <c r="D6" s="98"/>
    </row>
    <row r="7" s="86" customFormat="1" ht="25.5" customHeight="1" spans="1:4">
      <c r="A7" s="95" t="s">
        <v>1380</v>
      </c>
      <c r="B7" s="99">
        <v>42611</v>
      </c>
      <c r="C7" s="100"/>
      <c r="D7" s="98"/>
    </row>
    <row r="8" s="86" customFormat="1" ht="25.5" customHeight="1" spans="1:4">
      <c r="A8" s="95" t="s">
        <v>1381</v>
      </c>
      <c r="B8" s="99">
        <v>9368</v>
      </c>
      <c r="C8" s="101">
        <v>282570034.6</v>
      </c>
      <c r="D8" s="98">
        <f>C8/10000</f>
        <v>28257.00346</v>
      </c>
    </row>
    <row r="9" s="86" customFormat="1" ht="25.5" customHeight="1" spans="1:4">
      <c r="A9" s="95" t="s">
        <v>1382</v>
      </c>
      <c r="B9" s="99">
        <v>39562</v>
      </c>
      <c r="C9" s="101">
        <v>68254412.8</v>
      </c>
      <c r="D9" s="98">
        <f>C9/10000</f>
        <v>6825.44128</v>
      </c>
    </row>
    <row r="10" s="86" customFormat="1" ht="25.5" customHeight="1" spans="1:4">
      <c r="A10" s="95" t="s">
        <v>1383</v>
      </c>
      <c r="B10" s="99">
        <v>1975</v>
      </c>
      <c r="C10" s="100"/>
      <c r="D10" s="98"/>
    </row>
    <row r="11" s="86" customFormat="1" ht="25.5" customHeight="1" spans="1:4">
      <c r="A11" s="95" t="s">
        <v>1384</v>
      </c>
      <c r="B11" s="99">
        <v>227</v>
      </c>
      <c r="C11" s="101">
        <v>5847925.72</v>
      </c>
      <c r="D11" s="98">
        <f>C11/10000</f>
        <v>584.792572</v>
      </c>
    </row>
    <row r="12" s="86" customFormat="1" ht="25.5" customHeight="1" spans="1:4">
      <c r="A12" s="95" t="s">
        <v>1385</v>
      </c>
      <c r="B12" s="99"/>
      <c r="C12" s="101"/>
      <c r="D12" s="98"/>
    </row>
    <row r="13" s="86" customFormat="1" ht="25.5" customHeight="1" spans="1:4">
      <c r="A13" s="102"/>
      <c r="B13" s="96"/>
      <c r="C13" s="101"/>
      <c r="D13" s="98"/>
    </row>
    <row r="14" s="86" customFormat="1" ht="25.5" customHeight="1" spans="1:4">
      <c r="A14" s="102"/>
      <c r="B14" s="96"/>
      <c r="C14" s="101"/>
      <c r="D14" s="98"/>
    </row>
    <row r="15" s="86" customFormat="1" ht="25.5" customHeight="1" spans="1:4">
      <c r="A15" s="103"/>
      <c r="B15" s="96"/>
      <c r="C15" s="101">
        <v>2335027732.59</v>
      </c>
      <c r="D15" s="98">
        <f>C15/10000</f>
        <v>233502.773259</v>
      </c>
    </row>
    <row r="16" s="86" customFormat="1" ht="25.5" customHeight="1" spans="1:4">
      <c r="A16" s="103"/>
      <c r="B16" s="96"/>
      <c r="C16" s="101">
        <v>1090614000.61</v>
      </c>
      <c r="D16" s="98">
        <f>C16/10000</f>
        <v>109061.400061</v>
      </c>
    </row>
    <row r="17" s="86" customFormat="1" ht="25.5" customHeight="1" spans="1:4">
      <c r="A17" s="103"/>
      <c r="B17" s="96"/>
      <c r="C17" s="100"/>
      <c r="D17" s="98"/>
    </row>
    <row r="18" s="86" customFormat="1" ht="25.5" customHeight="1" spans="1:4">
      <c r="A18" s="103"/>
      <c r="B18" s="96"/>
      <c r="C18" s="100"/>
      <c r="D18" s="98"/>
    </row>
    <row r="19" s="86" customFormat="1" ht="25.5" customHeight="1" spans="1:4">
      <c r="A19" s="102" t="s">
        <v>1392</v>
      </c>
      <c r="B19" s="99">
        <f>SUM(B5:B12)</f>
        <v>108487</v>
      </c>
      <c r="C19" s="101">
        <v>318585354.22</v>
      </c>
      <c r="D19" s="98">
        <f>C19/10000</f>
        <v>31858.535422</v>
      </c>
    </row>
    <row r="20" s="86" customFormat="1" ht="25.5" customHeight="1" spans="1:4">
      <c r="A20" s="102" t="s">
        <v>1393</v>
      </c>
      <c r="B20" s="104">
        <v>101738</v>
      </c>
      <c r="C20" s="101">
        <v>1258740</v>
      </c>
      <c r="D20" s="98">
        <f>C20/10000</f>
        <v>125.874</v>
      </c>
    </row>
    <row r="21" s="86" customFormat="1" ht="25.5" customHeight="1" spans="1:4">
      <c r="A21" s="95" t="s">
        <v>1340</v>
      </c>
      <c r="B21" s="99">
        <f>B19+B20</f>
        <v>210225</v>
      </c>
      <c r="C21" s="101">
        <v>6300000</v>
      </c>
      <c r="D21" s="98">
        <f>C21/10000</f>
        <v>630</v>
      </c>
    </row>
    <row r="22" spans="1:2">
      <c r="A22" s="86"/>
      <c r="B22" s="105"/>
    </row>
    <row r="23" spans="1:2">
      <c r="A23" s="86"/>
      <c r="B23" s="105"/>
    </row>
    <row r="24" spans="1:2">
      <c r="A24" s="86"/>
      <c r="B24" s="105"/>
    </row>
    <row r="25" spans="1:2">
      <c r="A25" s="86"/>
      <c r="B25" s="105"/>
    </row>
    <row r="26" spans="1:2">
      <c r="A26" s="86"/>
      <c r="B26" s="105"/>
    </row>
    <row r="27" spans="1:2">
      <c r="A27" s="86"/>
      <c r="B27" s="105"/>
    </row>
    <row r="28" spans="1:2">
      <c r="A28" s="86"/>
      <c r="B28" s="105"/>
    </row>
    <row r="29" spans="1:2">
      <c r="A29" s="86"/>
      <c r="B29" s="105"/>
    </row>
    <row r="30" spans="1:2">
      <c r="A30" s="86"/>
      <c r="B30" s="105"/>
    </row>
    <row r="31" spans="1:2">
      <c r="A31" s="86"/>
      <c r="B31" s="105"/>
    </row>
    <row r="32" spans="1:2">
      <c r="A32" s="86"/>
      <c r="B32" s="105"/>
    </row>
    <row r="33" spans="1:2">
      <c r="A33" s="86"/>
      <c r="B33" s="105"/>
    </row>
    <row r="34" spans="1:2">
      <c r="A34" s="86"/>
      <c r="B34" s="105"/>
    </row>
    <row r="35" spans="1:2">
      <c r="A35" s="86"/>
      <c r="B35" s="105"/>
    </row>
    <row r="36" spans="1:2">
      <c r="A36" s="86"/>
      <c r="B36" s="105"/>
    </row>
    <row r="37" spans="1:2">
      <c r="A37" s="86"/>
      <c r="B37" s="105"/>
    </row>
    <row r="38" spans="1:2">
      <c r="A38" s="86"/>
      <c r="B38" s="105"/>
    </row>
    <row r="39" spans="1:2">
      <c r="A39" s="86"/>
      <c r="B39" s="105"/>
    </row>
    <row r="40" spans="1:2">
      <c r="A40" s="86"/>
      <c r="B40" s="105"/>
    </row>
    <row r="41" spans="1:2">
      <c r="A41" s="86"/>
      <c r="B41" s="105"/>
    </row>
    <row r="42" spans="1:2">
      <c r="A42" s="86"/>
      <c r="B42" s="105"/>
    </row>
    <row r="43" spans="1:2">
      <c r="A43" s="86"/>
      <c r="B43" s="105"/>
    </row>
    <row r="44" spans="1:2">
      <c r="A44" s="86"/>
      <c r="B44" s="105"/>
    </row>
    <row r="45" spans="1:2">
      <c r="A45" s="86"/>
      <c r="B45" s="105"/>
    </row>
    <row r="46" spans="1:2">
      <c r="A46" s="86"/>
      <c r="B46" s="105"/>
    </row>
    <row r="47" spans="1:2">
      <c r="A47" s="86"/>
      <c r="B47" s="105"/>
    </row>
    <row r="48" spans="1:2">
      <c r="A48" s="86"/>
      <c r="B48" s="105"/>
    </row>
    <row r="49" spans="1:2">
      <c r="A49" s="86"/>
      <c r="B49" s="105"/>
    </row>
    <row r="50" spans="1:2">
      <c r="A50" s="86"/>
      <c r="B50" s="105"/>
    </row>
    <row r="51" spans="1:2">
      <c r="A51" s="86"/>
      <c r="B51" s="105"/>
    </row>
    <row r="52" spans="1:2">
      <c r="A52" s="86"/>
      <c r="B52" s="105"/>
    </row>
    <row r="53" spans="1:2">
      <c r="A53" s="86"/>
      <c r="B53" s="105"/>
    </row>
    <row r="54" spans="1:2">
      <c r="A54" s="86"/>
      <c r="B54" s="105"/>
    </row>
    <row r="55" spans="1:2">
      <c r="A55" s="86"/>
      <c r="B55" s="105"/>
    </row>
    <row r="56" spans="1:2">
      <c r="A56" s="86"/>
      <c r="B56" s="105"/>
    </row>
    <row r="57" spans="1:2">
      <c r="A57" s="86"/>
      <c r="B57" s="105"/>
    </row>
    <row r="58" spans="1:2">
      <c r="A58" s="86"/>
      <c r="B58" s="105"/>
    </row>
    <row r="59" spans="1:2">
      <c r="A59" s="86"/>
      <c r="B59" s="105"/>
    </row>
    <row r="60" spans="1:2">
      <c r="A60" s="86"/>
      <c r="B60" s="105"/>
    </row>
    <row r="61" spans="1:2">
      <c r="A61" s="86"/>
      <c r="B61" s="105"/>
    </row>
    <row r="62" spans="1:2">
      <c r="A62" s="86"/>
      <c r="B62" s="105"/>
    </row>
    <row r="63" spans="1:2">
      <c r="A63" s="86"/>
      <c r="B63" s="105"/>
    </row>
    <row r="64" spans="1:2">
      <c r="A64" s="86"/>
      <c r="B64" s="105"/>
    </row>
    <row r="65" spans="1:2">
      <c r="A65" s="86"/>
      <c r="B65" s="105"/>
    </row>
    <row r="66" spans="1:2">
      <c r="A66" s="86"/>
      <c r="B66" s="105"/>
    </row>
    <row r="67" spans="1:2">
      <c r="A67" s="86"/>
      <c r="B67" s="105"/>
    </row>
    <row r="68" spans="1:2">
      <c r="A68" s="86"/>
      <c r="B68" s="105"/>
    </row>
    <row r="69" spans="1:2">
      <c r="A69" s="86"/>
      <c r="B69" s="105"/>
    </row>
    <row r="70" spans="1:2">
      <c r="A70" s="86"/>
      <c r="B70" s="105"/>
    </row>
    <row r="71" spans="1:2">
      <c r="A71" s="86"/>
      <c r="B71" s="105"/>
    </row>
    <row r="72" spans="1:2">
      <c r="A72" s="86"/>
      <c r="B72" s="105"/>
    </row>
    <row r="73" spans="1:2">
      <c r="A73" s="86"/>
      <c r="B73" s="105"/>
    </row>
    <row r="74" spans="1:2">
      <c r="A74" s="86"/>
      <c r="B74" s="105"/>
    </row>
    <row r="75" spans="1:2">
      <c r="A75" s="86"/>
      <c r="B75" s="105"/>
    </row>
    <row r="76" spans="1:2">
      <c r="A76" s="86"/>
      <c r="B76" s="105"/>
    </row>
    <row r="77" spans="1:2">
      <c r="A77" s="86"/>
      <c r="B77" s="105"/>
    </row>
    <row r="78" spans="1:2">
      <c r="A78" s="86"/>
      <c r="B78" s="105"/>
    </row>
    <row r="79" spans="1:2">
      <c r="A79" s="86"/>
      <c r="B79" s="105"/>
    </row>
    <row r="80" spans="1:2">
      <c r="A80" s="86"/>
      <c r="B80" s="105"/>
    </row>
    <row r="81" spans="1:2">
      <c r="A81" s="86"/>
      <c r="B81" s="105"/>
    </row>
    <row r="82" spans="1:2">
      <c r="A82" s="86"/>
      <c r="B82" s="105"/>
    </row>
    <row r="83" spans="1:2">
      <c r="A83" s="86"/>
      <c r="B83" s="105"/>
    </row>
    <row r="84" spans="1:2">
      <c r="A84" s="86"/>
      <c r="B84" s="105"/>
    </row>
    <row r="85" spans="1:2">
      <c r="A85" s="86"/>
      <c r="B85" s="105"/>
    </row>
    <row r="86" spans="1:2">
      <c r="A86" s="86"/>
      <c r="B86" s="105"/>
    </row>
    <row r="87" spans="1:2">
      <c r="A87" s="86"/>
      <c r="B87" s="105"/>
    </row>
    <row r="88" spans="1:2">
      <c r="A88" s="86"/>
      <c r="B88" s="105"/>
    </row>
    <row r="89" spans="1:2">
      <c r="A89" s="86"/>
      <c r="B89" s="105"/>
    </row>
    <row r="90" spans="1:2">
      <c r="A90" s="86"/>
      <c r="B90" s="105"/>
    </row>
    <row r="91" spans="1:2">
      <c r="A91" s="86"/>
      <c r="B91" s="105"/>
    </row>
    <row r="92" spans="1:2">
      <c r="A92" s="86"/>
      <c r="B92" s="105"/>
    </row>
    <row r="93" spans="1:2">
      <c r="A93" s="86"/>
      <c r="B93" s="105"/>
    </row>
    <row r="94" spans="1:2">
      <c r="A94" s="86"/>
      <c r="B94" s="105"/>
    </row>
    <row r="95" spans="1:2">
      <c r="A95" s="86"/>
      <c r="B95" s="105"/>
    </row>
    <row r="96" spans="1:2">
      <c r="A96" s="86"/>
      <c r="B96" s="105"/>
    </row>
    <row r="97" spans="1:2">
      <c r="A97" s="86"/>
      <c r="B97" s="105"/>
    </row>
    <row r="98" spans="1:2">
      <c r="A98" s="86"/>
      <c r="B98" s="105"/>
    </row>
    <row r="99" spans="1:2">
      <c r="A99" s="86"/>
      <c r="B99" s="105"/>
    </row>
    <row r="100" spans="1:2">
      <c r="A100" s="86"/>
      <c r="B100" s="105"/>
    </row>
    <row r="101" spans="1:2">
      <c r="A101" s="86"/>
      <c r="B101" s="105"/>
    </row>
    <row r="102" spans="1:2">
      <c r="A102" s="86"/>
      <c r="B102" s="105"/>
    </row>
    <row r="103" spans="1:2">
      <c r="A103" s="86"/>
      <c r="B103" s="105"/>
    </row>
    <row r="104" spans="1:2">
      <c r="A104" s="86"/>
      <c r="B104" s="105"/>
    </row>
    <row r="105" spans="1:2">
      <c r="A105" s="86"/>
      <c r="B105" s="105"/>
    </row>
    <row r="106" spans="1:2">
      <c r="A106" s="86"/>
      <c r="B106" s="105"/>
    </row>
    <row r="107" spans="1:2">
      <c r="A107" s="86"/>
      <c r="B107" s="105"/>
    </row>
    <row r="108" spans="1:2">
      <c r="A108" s="86"/>
      <c r="B108" s="105"/>
    </row>
    <row r="109" spans="1:2">
      <c r="A109" s="86"/>
      <c r="B109" s="105"/>
    </row>
    <row r="110" spans="1:2">
      <c r="A110" s="86"/>
      <c r="B110" s="105"/>
    </row>
    <row r="111" spans="1:2">
      <c r="A111" s="86"/>
      <c r="B111" s="105"/>
    </row>
    <row r="112" spans="1:2">
      <c r="A112" s="86"/>
      <c r="B112" s="105"/>
    </row>
    <row r="113" spans="1:2">
      <c r="A113" s="86"/>
      <c r="B113" s="105"/>
    </row>
    <row r="114" spans="1:2">
      <c r="A114" s="86"/>
      <c r="B114" s="105"/>
    </row>
    <row r="115" spans="1:2">
      <c r="A115" s="86"/>
      <c r="B115" s="105"/>
    </row>
    <row r="116" spans="1:2">
      <c r="A116" s="86"/>
      <c r="B116" s="105"/>
    </row>
    <row r="117" spans="1:2">
      <c r="A117" s="86"/>
      <c r="B117" s="105"/>
    </row>
    <row r="118" spans="1:2">
      <c r="A118" s="86"/>
      <c r="B118" s="105"/>
    </row>
    <row r="119" spans="1:2">
      <c r="A119" s="86"/>
      <c r="B119" s="105"/>
    </row>
    <row r="120" spans="1:2">
      <c r="A120" s="86"/>
      <c r="B120" s="105"/>
    </row>
    <row r="121" spans="1:2">
      <c r="A121" s="86"/>
      <c r="B121" s="105"/>
    </row>
    <row r="122" spans="1:2">
      <c r="A122" s="86"/>
      <c r="B122" s="105"/>
    </row>
    <row r="123" spans="1:2">
      <c r="A123" s="86"/>
      <c r="B123" s="105"/>
    </row>
    <row r="124" spans="1:2">
      <c r="A124" s="86"/>
      <c r="B124" s="105"/>
    </row>
    <row r="125" spans="1:2">
      <c r="A125" s="86"/>
      <c r="B125" s="105"/>
    </row>
    <row r="126" spans="1:2">
      <c r="A126" s="86"/>
      <c r="B126" s="105"/>
    </row>
    <row r="127" spans="1:2">
      <c r="A127" s="86"/>
      <c r="B127" s="105"/>
    </row>
    <row r="128" spans="1:2">
      <c r="A128" s="86"/>
      <c r="B128" s="105"/>
    </row>
    <row r="129" spans="1:2">
      <c r="A129" s="86"/>
      <c r="B129" s="105"/>
    </row>
    <row r="130" spans="1:2">
      <c r="A130" s="86"/>
      <c r="B130" s="105"/>
    </row>
    <row r="131" spans="1:2">
      <c r="A131" s="86"/>
      <c r="B131" s="105"/>
    </row>
    <row r="132" spans="1:2">
      <c r="A132" s="86"/>
      <c r="B132" s="105"/>
    </row>
    <row r="133" spans="1:2">
      <c r="A133" s="86"/>
      <c r="B133" s="105"/>
    </row>
    <row r="134" spans="1:2">
      <c r="A134" s="86"/>
      <c r="B134" s="105"/>
    </row>
    <row r="135" spans="1:2">
      <c r="A135" s="86"/>
      <c r="B135" s="105"/>
    </row>
    <row r="136" spans="1:2">
      <c r="A136" s="86"/>
      <c r="B136" s="105"/>
    </row>
    <row r="137" spans="1:2">
      <c r="A137" s="86"/>
      <c r="B137" s="105"/>
    </row>
    <row r="138" spans="1:2">
      <c r="A138" s="86"/>
      <c r="B138" s="105"/>
    </row>
    <row r="139" spans="1:2">
      <c r="A139" s="86"/>
      <c r="B139" s="105"/>
    </row>
    <row r="140" spans="1:2">
      <c r="A140" s="86"/>
      <c r="B140" s="105"/>
    </row>
    <row r="141" spans="1:2">
      <c r="A141" s="86"/>
      <c r="B141" s="105"/>
    </row>
    <row r="142" spans="1:2">
      <c r="A142" s="86"/>
      <c r="B142" s="105"/>
    </row>
    <row r="143" spans="1:2">
      <c r="A143" s="86"/>
      <c r="B143" s="105"/>
    </row>
    <row r="144" spans="1:2">
      <c r="A144" s="86"/>
      <c r="B144" s="105"/>
    </row>
    <row r="145" spans="1:2">
      <c r="A145" s="86"/>
      <c r="B145" s="105"/>
    </row>
    <row r="146" spans="1:2">
      <c r="A146" s="86"/>
      <c r="B146" s="105"/>
    </row>
    <row r="147" spans="1:2">
      <c r="A147" s="86"/>
      <c r="B147" s="105"/>
    </row>
    <row r="148" spans="1:2">
      <c r="A148" s="86"/>
      <c r="B148" s="105"/>
    </row>
    <row r="149" spans="1:2">
      <c r="A149" s="86"/>
      <c r="B149" s="105"/>
    </row>
    <row r="150" spans="1:2">
      <c r="A150" s="86"/>
      <c r="B150" s="105"/>
    </row>
    <row r="151" spans="1:2">
      <c r="A151" s="86"/>
      <c r="B151" s="105"/>
    </row>
    <row r="152" spans="1:2">
      <c r="A152" s="86"/>
      <c r="B152" s="105"/>
    </row>
    <row r="153" spans="1:2">
      <c r="A153" s="86"/>
      <c r="B153" s="105"/>
    </row>
    <row r="154" spans="1:2">
      <c r="A154" s="86"/>
      <c r="B154" s="105"/>
    </row>
    <row r="155" spans="1:2">
      <c r="A155" s="86"/>
      <c r="B155" s="105"/>
    </row>
    <row r="156" spans="1:2">
      <c r="A156" s="86"/>
      <c r="B156" s="105"/>
    </row>
    <row r="157" spans="1:2">
      <c r="A157" s="86"/>
      <c r="B157" s="105"/>
    </row>
    <row r="158" spans="1:2">
      <c r="A158" s="86"/>
      <c r="B158" s="105"/>
    </row>
    <row r="159" spans="1:2">
      <c r="A159" s="86"/>
      <c r="B159" s="105"/>
    </row>
    <row r="160" spans="1:2">
      <c r="A160" s="86"/>
      <c r="B160" s="105"/>
    </row>
    <row r="161" spans="1:2">
      <c r="A161" s="86"/>
      <c r="B161" s="105"/>
    </row>
    <row r="162" spans="1:2">
      <c r="A162" s="86"/>
      <c r="B162" s="105"/>
    </row>
    <row r="163" spans="1:2">
      <c r="A163" s="86"/>
      <c r="B163" s="105"/>
    </row>
    <row r="164" spans="1:2">
      <c r="A164" s="86"/>
      <c r="B164" s="105"/>
    </row>
    <row r="165" spans="1:2">
      <c r="A165" s="86"/>
      <c r="B165" s="105"/>
    </row>
    <row r="166" spans="1:2">
      <c r="A166" s="86"/>
      <c r="B166" s="105"/>
    </row>
    <row r="167" spans="1:2">
      <c r="A167" s="86"/>
      <c r="B167" s="105"/>
    </row>
    <row r="168" spans="1:2">
      <c r="A168" s="86"/>
      <c r="B168" s="105"/>
    </row>
    <row r="169" spans="1:2">
      <c r="A169" s="86"/>
      <c r="B169" s="105"/>
    </row>
    <row r="170" spans="1:2">
      <c r="A170" s="86"/>
      <c r="B170" s="105"/>
    </row>
    <row r="171" spans="1:2">
      <c r="A171" s="86"/>
      <c r="B171" s="105"/>
    </row>
    <row r="172" spans="1:2">
      <c r="A172" s="86"/>
      <c r="B172" s="105"/>
    </row>
    <row r="173" spans="1:2">
      <c r="A173" s="86"/>
      <c r="B173" s="105"/>
    </row>
    <row r="174" spans="1:2">
      <c r="A174" s="86"/>
      <c r="B174" s="105"/>
    </row>
    <row r="175" spans="1:2">
      <c r="A175" s="86"/>
      <c r="B175" s="105"/>
    </row>
    <row r="176" spans="1:2">
      <c r="A176" s="86"/>
      <c r="B176" s="105"/>
    </row>
    <row r="177" spans="1:2">
      <c r="A177" s="86"/>
      <c r="B177" s="105"/>
    </row>
    <row r="178" spans="1:2">
      <c r="A178" s="86"/>
      <c r="B178" s="105"/>
    </row>
    <row r="179" spans="1:2">
      <c r="A179" s="86"/>
      <c r="B179" s="105"/>
    </row>
    <row r="180" spans="1:2">
      <c r="A180" s="86"/>
      <c r="B180" s="105"/>
    </row>
    <row r="181" spans="1:2">
      <c r="A181" s="86"/>
      <c r="B181" s="105"/>
    </row>
    <row r="182" spans="1:2">
      <c r="A182" s="86"/>
      <c r="B182" s="105"/>
    </row>
    <row r="183" spans="1:2">
      <c r="A183" s="86"/>
      <c r="B183" s="105"/>
    </row>
    <row r="184" spans="1:2">
      <c r="A184" s="86"/>
      <c r="B184" s="105"/>
    </row>
    <row r="185" spans="1:2">
      <c r="A185" s="86"/>
      <c r="B185" s="105"/>
    </row>
    <row r="186" spans="1:2">
      <c r="A186" s="86"/>
      <c r="B186" s="105"/>
    </row>
    <row r="187" spans="1:2">
      <c r="A187" s="86"/>
      <c r="B187" s="105"/>
    </row>
    <row r="188" spans="1:2">
      <c r="A188" s="86"/>
      <c r="B188" s="105"/>
    </row>
    <row r="189" spans="1:2">
      <c r="A189" s="86"/>
      <c r="B189" s="105"/>
    </row>
    <row r="190" spans="1:2">
      <c r="A190" s="86"/>
      <c r="B190" s="105"/>
    </row>
    <row r="191" spans="1:2">
      <c r="A191" s="86"/>
      <c r="B191" s="105"/>
    </row>
    <row r="192" spans="1:2">
      <c r="A192" s="86"/>
      <c r="B192" s="105"/>
    </row>
    <row r="193" spans="1:2">
      <c r="A193" s="86"/>
      <c r="B193" s="105"/>
    </row>
    <row r="194" spans="1:2">
      <c r="A194" s="86"/>
      <c r="B194" s="105"/>
    </row>
    <row r="195" spans="1:2">
      <c r="A195" s="86"/>
      <c r="B195" s="105"/>
    </row>
    <row r="196" spans="1:2">
      <c r="A196" s="86"/>
      <c r="B196" s="105"/>
    </row>
    <row r="197" spans="1:2">
      <c r="A197" s="86"/>
      <c r="B197" s="105"/>
    </row>
    <row r="198" spans="1:2">
      <c r="A198" s="86"/>
      <c r="B198" s="105"/>
    </row>
    <row r="199" spans="1:2">
      <c r="A199" s="86"/>
      <c r="B199" s="105"/>
    </row>
    <row r="200" spans="1:2">
      <c r="A200" s="86"/>
      <c r="B200" s="105"/>
    </row>
    <row r="201" spans="1:2">
      <c r="A201" s="86"/>
      <c r="B201" s="105"/>
    </row>
    <row r="202" spans="1:2">
      <c r="A202" s="86"/>
      <c r="B202" s="105"/>
    </row>
    <row r="203" spans="1:2">
      <c r="A203" s="86"/>
      <c r="B203" s="105"/>
    </row>
    <row r="204" spans="1:2">
      <c r="A204" s="86"/>
      <c r="B204" s="105"/>
    </row>
    <row r="205" spans="1:2">
      <c r="A205" s="86"/>
      <c r="B205" s="105"/>
    </row>
    <row r="206" spans="1:2">
      <c r="A206" s="86"/>
      <c r="B206" s="105"/>
    </row>
    <row r="207" spans="1:2">
      <c r="A207" s="86"/>
      <c r="B207" s="105"/>
    </row>
    <row r="208" spans="1:2">
      <c r="A208" s="86"/>
      <c r="B208" s="105"/>
    </row>
    <row r="209" spans="1:2">
      <c r="A209" s="86"/>
      <c r="B209" s="105"/>
    </row>
    <row r="210" spans="1:2">
      <c r="A210" s="86"/>
      <c r="B210" s="105"/>
    </row>
    <row r="211" spans="1:2">
      <c r="A211" s="86"/>
      <c r="B211" s="105"/>
    </row>
    <row r="212" spans="1:2">
      <c r="A212" s="86"/>
      <c r="B212" s="105"/>
    </row>
    <row r="213" spans="1:2">
      <c r="A213" s="86"/>
      <c r="B213" s="105"/>
    </row>
    <row r="214" spans="1:2">
      <c r="A214" s="86"/>
      <c r="B214" s="105"/>
    </row>
    <row r="215" spans="1:2">
      <c r="A215" s="86"/>
      <c r="B215" s="105"/>
    </row>
    <row r="216" spans="1:2">
      <c r="A216" s="86"/>
      <c r="B216" s="105"/>
    </row>
    <row r="217" spans="1:2">
      <c r="A217" s="86"/>
      <c r="B217" s="105"/>
    </row>
    <row r="218" spans="1:2">
      <c r="A218" s="86"/>
      <c r="B218" s="105"/>
    </row>
    <row r="219" spans="1:2">
      <c r="A219" s="86"/>
      <c r="B219" s="105"/>
    </row>
    <row r="220" spans="1:2">
      <c r="A220" s="86"/>
      <c r="B220" s="105"/>
    </row>
    <row r="221" spans="1:2">
      <c r="A221" s="86"/>
      <c r="B221" s="105"/>
    </row>
    <row r="222" spans="1:2">
      <c r="A222" s="86"/>
      <c r="B222" s="105"/>
    </row>
    <row r="223" spans="1:2">
      <c r="A223" s="86"/>
      <c r="B223" s="105"/>
    </row>
    <row r="224" spans="1:2">
      <c r="A224" s="86"/>
      <c r="B224" s="105"/>
    </row>
    <row r="225" spans="1:2">
      <c r="A225" s="86"/>
      <c r="B225" s="105"/>
    </row>
    <row r="226" spans="1:2">
      <c r="A226" s="86"/>
      <c r="B226" s="105"/>
    </row>
    <row r="227" spans="1:2">
      <c r="A227" s="86"/>
      <c r="B227" s="105"/>
    </row>
    <row r="228" spans="1:2">
      <c r="A228" s="86"/>
      <c r="B228" s="105"/>
    </row>
    <row r="229" spans="1:2">
      <c r="A229" s="86"/>
      <c r="B229" s="105"/>
    </row>
    <row r="230" spans="1:2">
      <c r="A230" s="86"/>
      <c r="B230" s="105"/>
    </row>
    <row r="231" spans="1:2">
      <c r="A231" s="86"/>
      <c r="B231" s="105"/>
    </row>
    <row r="232" spans="1:2">
      <c r="A232" s="86"/>
      <c r="B232" s="105"/>
    </row>
    <row r="233" spans="1:2">
      <c r="A233" s="86"/>
      <c r="B233" s="105"/>
    </row>
    <row r="234" spans="1:2">
      <c r="A234" s="86"/>
      <c r="B234" s="105"/>
    </row>
    <row r="235" spans="1:2">
      <c r="A235" s="86"/>
      <c r="B235" s="105"/>
    </row>
    <row r="236" spans="1:2">
      <c r="A236" s="86"/>
      <c r="B236" s="105"/>
    </row>
    <row r="237" spans="1:2">
      <c r="A237" s="86"/>
      <c r="B237" s="105"/>
    </row>
    <row r="238" spans="1:2">
      <c r="A238" s="86"/>
      <c r="B238" s="105"/>
    </row>
    <row r="239" spans="1:2">
      <c r="A239" s="86"/>
      <c r="B239" s="105"/>
    </row>
    <row r="240" spans="1:2">
      <c r="A240" s="86"/>
      <c r="B240" s="105"/>
    </row>
    <row r="241" spans="1:2">
      <c r="A241" s="86"/>
      <c r="B241" s="105"/>
    </row>
    <row r="242" spans="1:2">
      <c r="A242" s="86"/>
      <c r="B242" s="105"/>
    </row>
    <row r="243" spans="1:2">
      <c r="A243" s="86"/>
      <c r="B243" s="105"/>
    </row>
    <row r="244" spans="1:2">
      <c r="A244" s="86"/>
      <c r="B244" s="105"/>
    </row>
    <row r="245" spans="1:2">
      <c r="A245" s="86"/>
      <c r="B245" s="105"/>
    </row>
    <row r="246" spans="1:2">
      <c r="A246" s="86"/>
      <c r="B246" s="105"/>
    </row>
    <row r="247" spans="1:2">
      <c r="A247" s="86"/>
      <c r="B247" s="105"/>
    </row>
    <row r="248" spans="1:2">
      <c r="A248" s="86"/>
      <c r="B248" s="105"/>
    </row>
    <row r="249" spans="1:2">
      <c r="A249" s="86"/>
      <c r="B249" s="105"/>
    </row>
    <row r="250" spans="1:2">
      <c r="A250" s="86"/>
      <c r="B250" s="105"/>
    </row>
    <row r="251" spans="1:2">
      <c r="A251" s="86"/>
      <c r="B251" s="105"/>
    </row>
    <row r="252" spans="1:2">
      <c r="A252" s="86"/>
      <c r="B252" s="105"/>
    </row>
    <row r="253" spans="1:2">
      <c r="A253" s="86"/>
      <c r="B253" s="105"/>
    </row>
    <row r="254" spans="1:2">
      <c r="A254" s="86"/>
      <c r="B254" s="105"/>
    </row>
    <row r="255" spans="1:2">
      <c r="A255" s="86"/>
      <c r="B255" s="105"/>
    </row>
    <row r="256" spans="1:2">
      <c r="A256" s="86"/>
      <c r="B256" s="105"/>
    </row>
    <row r="257" spans="1:2">
      <c r="A257" s="86"/>
      <c r="B257" s="105"/>
    </row>
    <row r="258" spans="1:2">
      <c r="A258" s="86"/>
      <c r="B258" s="105"/>
    </row>
    <row r="259" spans="1:2">
      <c r="A259" s="86"/>
      <c r="B259" s="105"/>
    </row>
    <row r="260" spans="1:2">
      <c r="A260" s="86"/>
      <c r="B260" s="105"/>
    </row>
    <row r="261" spans="1:2">
      <c r="A261" s="86"/>
      <c r="B261" s="105"/>
    </row>
    <row r="262" spans="1:2">
      <c r="A262" s="86"/>
      <c r="B262" s="105"/>
    </row>
    <row r="263" spans="1:2">
      <c r="A263" s="86"/>
      <c r="B263" s="105"/>
    </row>
    <row r="264" spans="1:2">
      <c r="A264" s="86"/>
      <c r="B264" s="105"/>
    </row>
    <row r="265" spans="1:2">
      <c r="A265" s="86"/>
      <c r="B265" s="105"/>
    </row>
    <row r="266" spans="1:2">
      <c r="A266" s="86"/>
      <c r="B266" s="105"/>
    </row>
    <row r="267" spans="1:2">
      <c r="A267" s="86"/>
      <c r="B267" s="105"/>
    </row>
    <row r="268" spans="1:2">
      <c r="A268" s="86"/>
      <c r="B268" s="105"/>
    </row>
    <row r="269" spans="1:2">
      <c r="A269" s="86"/>
      <c r="B269" s="105"/>
    </row>
    <row r="270" spans="1:2">
      <c r="A270" s="86"/>
      <c r="B270" s="105"/>
    </row>
    <row r="271" spans="1:2">
      <c r="A271" s="86"/>
      <c r="B271" s="105"/>
    </row>
    <row r="272" spans="1:2">
      <c r="A272" s="86"/>
      <c r="B272" s="105"/>
    </row>
    <row r="273" spans="1:2">
      <c r="A273" s="86"/>
      <c r="B273" s="105"/>
    </row>
    <row r="274" spans="1:2">
      <c r="A274" s="86"/>
      <c r="B274" s="105"/>
    </row>
    <row r="275" spans="1:2">
      <c r="A275" s="86"/>
      <c r="B275" s="105"/>
    </row>
    <row r="276" spans="1:2">
      <c r="A276" s="86"/>
      <c r="B276" s="105"/>
    </row>
    <row r="277" spans="1:2">
      <c r="A277" s="86"/>
      <c r="B277" s="105"/>
    </row>
    <row r="278" spans="1:2">
      <c r="A278" s="86"/>
      <c r="B278" s="105"/>
    </row>
    <row r="279" spans="1:2">
      <c r="A279" s="86"/>
      <c r="B279" s="105"/>
    </row>
    <row r="280" spans="1:2">
      <c r="A280" s="86"/>
      <c r="B280" s="105"/>
    </row>
    <row r="281" spans="1:2">
      <c r="A281" s="86"/>
      <c r="B281" s="105"/>
    </row>
    <row r="282" spans="1:2">
      <c r="A282" s="86"/>
      <c r="B282" s="105"/>
    </row>
    <row r="283" spans="1:2">
      <c r="A283" s="86"/>
      <c r="B283" s="105"/>
    </row>
    <row r="284" spans="1:2">
      <c r="A284" s="86"/>
      <c r="B284" s="105"/>
    </row>
    <row r="285" spans="1:2">
      <c r="A285" s="86"/>
      <c r="B285" s="105"/>
    </row>
    <row r="286" spans="1:2">
      <c r="A286" s="86"/>
      <c r="B286" s="105"/>
    </row>
    <row r="287" spans="1:2">
      <c r="A287" s="86"/>
      <c r="B287" s="105"/>
    </row>
    <row r="288" spans="1:2">
      <c r="A288" s="86"/>
      <c r="B288" s="105"/>
    </row>
    <row r="289" spans="1:2">
      <c r="A289" s="86"/>
      <c r="B289" s="105"/>
    </row>
    <row r="290" spans="1:2">
      <c r="A290" s="86"/>
      <c r="B290" s="105"/>
    </row>
    <row r="291" spans="1:2">
      <c r="A291" s="86"/>
      <c r="B291" s="105"/>
    </row>
    <row r="292" spans="1:2">
      <c r="A292" s="86"/>
      <c r="B292" s="105"/>
    </row>
    <row r="293" spans="1:2">
      <c r="A293" s="86"/>
      <c r="B293" s="105"/>
    </row>
    <row r="294" spans="1:2">
      <c r="A294" s="86"/>
      <c r="B294" s="105"/>
    </row>
    <row r="295" spans="1:2">
      <c r="A295" s="86"/>
      <c r="B295" s="105"/>
    </row>
    <row r="296" spans="1:2">
      <c r="A296" s="86"/>
      <c r="B296" s="105"/>
    </row>
    <row r="297" spans="1:2">
      <c r="A297" s="86"/>
      <c r="B297" s="105"/>
    </row>
    <row r="298" spans="1:2">
      <c r="A298" s="86"/>
      <c r="B298" s="105"/>
    </row>
    <row r="299" spans="1:2">
      <c r="A299" s="86"/>
      <c r="B299" s="105"/>
    </row>
    <row r="300" spans="1:2">
      <c r="A300" s="86"/>
      <c r="B300" s="105"/>
    </row>
    <row r="301" spans="1:2">
      <c r="A301" s="86"/>
      <c r="B301" s="105"/>
    </row>
    <row r="302" spans="1:2">
      <c r="A302" s="86"/>
      <c r="B302" s="105"/>
    </row>
    <row r="303" spans="1:2">
      <c r="A303" s="86"/>
      <c r="B303" s="105"/>
    </row>
    <row r="304" spans="1:2">
      <c r="A304" s="86"/>
      <c r="B304" s="105"/>
    </row>
    <row r="305" spans="1:2">
      <c r="A305" s="86"/>
      <c r="B305" s="105"/>
    </row>
    <row r="306" spans="1:2">
      <c r="A306" s="86"/>
      <c r="B306" s="105"/>
    </row>
    <row r="307" spans="1:2">
      <c r="A307" s="86"/>
      <c r="B307" s="105"/>
    </row>
    <row r="308" spans="1:2">
      <c r="A308" s="86"/>
      <c r="B308" s="105"/>
    </row>
    <row r="309" spans="1:2">
      <c r="A309" s="86"/>
      <c r="B309" s="105"/>
    </row>
    <row r="310" spans="1:2">
      <c r="A310" s="86"/>
      <c r="B310" s="105"/>
    </row>
    <row r="311" spans="1:2">
      <c r="A311" s="86"/>
      <c r="B311" s="105"/>
    </row>
    <row r="312" spans="1:2">
      <c r="A312" s="86"/>
      <c r="B312" s="105"/>
    </row>
    <row r="313" spans="1:2">
      <c r="A313" s="86"/>
      <c r="B313" s="105"/>
    </row>
    <row r="314" spans="1:2">
      <c r="A314" s="86"/>
      <c r="B314" s="105"/>
    </row>
    <row r="315" spans="1:2">
      <c r="A315" s="86"/>
      <c r="B315" s="105"/>
    </row>
    <row r="316" spans="1:2">
      <c r="A316" s="86"/>
      <c r="B316" s="105"/>
    </row>
    <row r="317" spans="1:2">
      <c r="A317" s="86"/>
      <c r="B317" s="105"/>
    </row>
    <row r="318" spans="1:2">
      <c r="A318" s="86"/>
      <c r="B318" s="105"/>
    </row>
    <row r="319" spans="1:2">
      <c r="A319" s="86"/>
      <c r="B319" s="105"/>
    </row>
    <row r="320" spans="1:2">
      <c r="A320" s="86"/>
      <c r="B320" s="105"/>
    </row>
    <row r="321" spans="1:2">
      <c r="A321" s="86"/>
      <c r="B321" s="105"/>
    </row>
    <row r="322" spans="1:2">
      <c r="A322" s="86"/>
      <c r="B322" s="105"/>
    </row>
    <row r="323" spans="1:2">
      <c r="A323" s="86"/>
      <c r="B323" s="105"/>
    </row>
    <row r="324" spans="1:2">
      <c r="A324" s="86"/>
      <c r="B324" s="105"/>
    </row>
    <row r="325" spans="1:2">
      <c r="A325" s="86"/>
      <c r="B325" s="105"/>
    </row>
    <row r="326" spans="1:2">
      <c r="A326" s="86"/>
      <c r="B326" s="105"/>
    </row>
    <row r="327" spans="1:2">
      <c r="A327" s="86"/>
      <c r="B327" s="105"/>
    </row>
    <row r="328" spans="1:2">
      <c r="A328" s="86"/>
      <c r="B328" s="105"/>
    </row>
    <row r="329" spans="1:2">
      <c r="A329" s="86"/>
      <c r="B329" s="105"/>
    </row>
    <row r="330" spans="1:2">
      <c r="A330" s="86"/>
      <c r="B330" s="105"/>
    </row>
    <row r="331" spans="1:2">
      <c r="A331" s="86"/>
      <c r="B331" s="105"/>
    </row>
    <row r="332" spans="1:2">
      <c r="A332" s="86"/>
      <c r="B332" s="105"/>
    </row>
    <row r="333" spans="1:2">
      <c r="A333" s="86"/>
      <c r="B333" s="105"/>
    </row>
    <row r="334" spans="1:2">
      <c r="A334" s="86"/>
      <c r="B334" s="105"/>
    </row>
    <row r="335" spans="1:2">
      <c r="A335" s="86"/>
      <c r="B335" s="105"/>
    </row>
    <row r="336" spans="1:2">
      <c r="A336" s="86"/>
      <c r="B336" s="105"/>
    </row>
    <row r="337" spans="1:2">
      <c r="A337" s="86"/>
      <c r="B337" s="105"/>
    </row>
    <row r="338" spans="1:2">
      <c r="A338" s="86"/>
      <c r="B338" s="105"/>
    </row>
    <row r="339" spans="1:2">
      <c r="A339" s="86"/>
      <c r="B339" s="105"/>
    </row>
    <row r="340" spans="1:2">
      <c r="A340" s="86"/>
      <c r="B340" s="105"/>
    </row>
    <row r="341" spans="1:2">
      <c r="A341" s="86"/>
      <c r="B341" s="105"/>
    </row>
    <row r="342" spans="1:2">
      <c r="A342" s="86"/>
      <c r="B342" s="105"/>
    </row>
    <row r="343" spans="1:2">
      <c r="A343" s="86"/>
      <c r="B343" s="105"/>
    </row>
    <row r="344" spans="1:2">
      <c r="A344" s="86"/>
      <c r="B344" s="105"/>
    </row>
    <row r="345" spans="1:2">
      <c r="A345" s="86"/>
      <c r="B345" s="105"/>
    </row>
    <row r="346" spans="1:2">
      <c r="A346" s="86"/>
      <c r="B346" s="105"/>
    </row>
    <row r="347" spans="1:2">
      <c r="A347" s="86"/>
      <c r="B347" s="105"/>
    </row>
    <row r="348" spans="1:2">
      <c r="A348" s="86"/>
      <c r="B348" s="105"/>
    </row>
    <row r="349" spans="1:2">
      <c r="A349" s="86"/>
      <c r="B349" s="105"/>
    </row>
    <row r="350" spans="1:2">
      <c r="A350" s="86"/>
      <c r="B350" s="105"/>
    </row>
    <row r="351" spans="1:2">
      <c r="A351" s="86"/>
      <c r="B351" s="105"/>
    </row>
    <row r="352" spans="1:2">
      <c r="A352" s="86"/>
      <c r="B352" s="105"/>
    </row>
    <row r="353" spans="1:2">
      <c r="A353" s="86"/>
      <c r="B353" s="105"/>
    </row>
    <row r="354" spans="1:2">
      <c r="A354" s="86"/>
      <c r="B354" s="105"/>
    </row>
    <row r="355" spans="1:2">
      <c r="A355" s="86"/>
      <c r="B355" s="105"/>
    </row>
    <row r="356" spans="1:2">
      <c r="A356" s="86"/>
      <c r="B356" s="105"/>
    </row>
    <row r="357" spans="1:2">
      <c r="A357" s="86"/>
      <c r="B357" s="105"/>
    </row>
    <row r="358" spans="1:2">
      <c r="A358" s="86"/>
      <c r="B358" s="105"/>
    </row>
    <row r="359" spans="1:2">
      <c r="A359" s="86"/>
      <c r="B359" s="105"/>
    </row>
    <row r="360" spans="1:2">
      <c r="A360" s="86"/>
      <c r="B360" s="105"/>
    </row>
    <row r="361" spans="1:2">
      <c r="A361" s="86"/>
      <c r="B361" s="105"/>
    </row>
    <row r="362" spans="1:2">
      <c r="A362" s="86"/>
      <c r="B362" s="105"/>
    </row>
    <row r="363" spans="1:2">
      <c r="A363" s="86"/>
      <c r="B363" s="105"/>
    </row>
    <row r="364" spans="1:2">
      <c r="A364" s="86"/>
      <c r="B364" s="105"/>
    </row>
    <row r="365" spans="1:2">
      <c r="A365" s="86"/>
      <c r="B365" s="105"/>
    </row>
    <row r="366" spans="1:2">
      <c r="A366" s="86"/>
      <c r="B366" s="105"/>
    </row>
    <row r="367" spans="1:2">
      <c r="A367" s="86"/>
      <c r="B367" s="105"/>
    </row>
    <row r="368" spans="1:2">
      <c r="A368" s="86"/>
      <c r="B368" s="105"/>
    </row>
    <row r="369" spans="1:2">
      <c r="A369" s="86"/>
      <c r="B369" s="105"/>
    </row>
    <row r="370" spans="1:2">
      <c r="A370" s="86"/>
      <c r="B370" s="105"/>
    </row>
    <row r="371" spans="1:2">
      <c r="A371" s="86"/>
      <c r="B371" s="105"/>
    </row>
    <row r="372" spans="1:2">
      <c r="A372" s="86"/>
      <c r="B372" s="105"/>
    </row>
    <row r="373" spans="1:2">
      <c r="A373" s="86"/>
      <c r="B373" s="105"/>
    </row>
    <row r="374" spans="1:2">
      <c r="A374" s="86"/>
      <c r="B374" s="105"/>
    </row>
    <row r="375" spans="1:2">
      <c r="A375" s="86"/>
      <c r="B375" s="105"/>
    </row>
    <row r="376" spans="1:2">
      <c r="A376" s="86"/>
      <c r="B376" s="105"/>
    </row>
    <row r="377" spans="1:2">
      <c r="A377" s="86"/>
      <c r="B377" s="105"/>
    </row>
    <row r="378" spans="1:2">
      <c r="A378" s="86"/>
      <c r="B378" s="105"/>
    </row>
    <row r="379" spans="1:2">
      <c r="A379" s="86"/>
      <c r="B379" s="105"/>
    </row>
    <row r="380" spans="1:2">
      <c r="A380" s="86"/>
      <c r="B380" s="105"/>
    </row>
    <row r="381" spans="1:2">
      <c r="A381" s="86"/>
      <c r="B381" s="105"/>
    </row>
    <row r="382" spans="1:2">
      <c r="A382" s="86"/>
      <c r="B382" s="105"/>
    </row>
    <row r="383" spans="1:2">
      <c r="A383" s="86"/>
      <c r="B383" s="105"/>
    </row>
    <row r="384" spans="1:2">
      <c r="A384" s="86"/>
      <c r="B384" s="105"/>
    </row>
    <row r="385" spans="1:2">
      <c r="A385" s="86"/>
      <c r="B385" s="105"/>
    </row>
    <row r="386" spans="1:2">
      <c r="A386" s="86"/>
      <c r="B386" s="105"/>
    </row>
    <row r="387" spans="1:2">
      <c r="A387" s="86"/>
      <c r="B387" s="105"/>
    </row>
    <row r="388" spans="1:2">
      <c r="A388" s="86"/>
      <c r="B388" s="105"/>
    </row>
    <row r="389" spans="1:2">
      <c r="A389" s="86"/>
      <c r="B389" s="105"/>
    </row>
    <row r="390" spans="1:2">
      <c r="A390" s="86"/>
      <c r="B390" s="105"/>
    </row>
    <row r="391" spans="1:2">
      <c r="A391" s="86"/>
      <c r="B391" s="105"/>
    </row>
    <row r="392" spans="1:2">
      <c r="A392" s="86"/>
      <c r="B392" s="105"/>
    </row>
    <row r="393" spans="1:2">
      <c r="A393" s="86"/>
      <c r="B393" s="105"/>
    </row>
    <row r="394" spans="1:2">
      <c r="A394" s="86"/>
      <c r="B394" s="105"/>
    </row>
    <row r="395" spans="1:2">
      <c r="A395" s="86"/>
      <c r="B395" s="105"/>
    </row>
    <row r="396" spans="1:2">
      <c r="A396" s="86"/>
      <c r="B396" s="105"/>
    </row>
    <row r="397" spans="1:2">
      <c r="A397" s="86"/>
      <c r="B397" s="105"/>
    </row>
    <row r="398" spans="1:2">
      <c r="A398" s="86"/>
      <c r="B398" s="105"/>
    </row>
    <row r="399" spans="1:2">
      <c r="A399" s="86"/>
      <c r="B399" s="105"/>
    </row>
    <row r="400" spans="1:2">
      <c r="A400" s="86"/>
      <c r="B400" s="105"/>
    </row>
    <row r="401" spans="1:2">
      <c r="A401" s="86"/>
      <c r="B401" s="105"/>
    </row>
    <row r="402" spans="1:2">
      <c r="A402" s="86"/>
      <c r="B402" s="105"/>
    </row>
    <row r="403" spans="1:2">
      <c r="A403" s="86"/>
      <c r="B403" s="105"/>
    </row>
    <row r="404" spans="1:2">
      <c r="A404" s="86"/>
      <c r="B404" s="105"/>
    </row>
    <row r="405" spans="1:2">
      <c r="A405" s="86"/>
      <c r="B405" s="105"/>
    </row>
    <row r="406" spans="1:2">
      <c r="A406" s="86"/>
      <c r="B406" s="105"/>
    </row>
    <row r="407" spans="1:2">
      <c r="A407" s="86"/>
      <c r="B407" s="105"/>
    </row>
    <row r="408" spans="1:2">
      <c r="A408" s="86"/>
      <c r="B408" s="105"/>
    </row>
    <row r="409" spans="1:2">
      <c r="A409" s="86"/>
      <c r="B409" s="105"/>
    </row>
    <row r="410" spans="1:2">
      <c r="A410" s="86"/>
      <c r="B410" s="105"/>
    </row>
    <row r="411" spans="1:2">
      <c r="A411" s="86"/>
      <c r="B411" s="105"/>
    </row>
    <row r="412" spans="1:2">
      <c r="A412" s="86"/>
      <c r="B412" s="105"/>
    </row>
    <row r="413" spans="1:2">
      <c r="A413" s="86"/>
      <c r="B413" s="105"/>
    </row>
    <row r="414" spans="1:2">
      <c r="A414" s="86"/>
      <c r="B414" s="105"/>
    </row>
    <row r="415" spans="1:2">
      <c r="A415" s="86"/>
      <c r="B415" s="105"/>
    </row>
    <row r="416" spans="1:2">
      <c r="A416" s="86"/>
      <c r="B416" s="105"/>
    </row>
    <row r="417" spans="1:2">
      <c r="A417" s="86"/>
      <c r="B417" s="105"/>
    </row>
    <row r="418" spans="1:2">
      <c r="A418" s="86"/>
      <c r="B418" s="105"/>
    </row>
    <row r="419" spans="1:2">
      <c r="A419" s="86"/>
      <c r="B419" s="105"/>
    </row>
    <row r="420" spans="1:2">
      <c r="A420" s="86"/>
      <c r="B420" s="105"/>
    </row>
    <row r="421" spans="1:2">
      <c r="A421" s="86"/>
      <c r="B421" s="105"/>
    </row>
    <row r="422" spans="1:2">
      <c r="A422" s="86"/>
      <c r="B422" s="105"/>
    </row>
    <row r="423" spans="1:2">
      <c r="A423" s="86"/>
      <c r="B423" s="105"/>
    </row>
    <row r="424" spans="1:2">
      <c r="A424" s="86"/>
      <c r="B424" s="105"/>
    </row>
    <row r="425" spans="1:2">
      <c r="A425" s="86"/>
      <c r="B425" s="105"/>
    </row>
    <row r="426" spans="1:2">
      <c r="A426" s="86"/>
      <c r="B426" s="105"/>
    </row>
    <row r="427" spans="1:2">
      <c r="A427" s="86"/>
      <c r="B427" s="105"/>
    </row>
    <row r="428" spans="1:2">
      <c r="A428" s="86"/>
      <c r="B428" s="105"/>
    </row>
    <row r="429" spans="1:2">
      <c r="A429" s="86"/>
      <c r="B429" s="105"/>
    </row>
    <row r="430" spans="1:2">
      <c r="A430" s="86"/>
      <c r="B430" s="105"/>
    </row>
    <row r="431" spans="1:2">
      <c r="A431" s="86"/>
      <c r="B431" s="105"/>
    </row>
    <row r="432" spans="1:2">
      <c r="A432" s="86"/>
      <c r="B432" s="105"/>
    </row>
    <row r="433" spans="1:2">
      <c r="A433" s="86"/>
      <c r="B433" s="105"/>
    </row>
    <row r="434" spans="1:2">
      <c r="A434" s="86"/>
      <c r="B434" s="105"/>
    </row>
    <row r="435" spans="1:2">
      <c r="A435" s="86"/>
      <c r="B435" s="105"/>
    </row>
    <row r="436" spans="1:2">
      <c r="A436" s="86"/>
      <c r="B436" s="105"/>
    </row>
    <row r="437" spans="1:2">
      <c r="A437" s="86"/>
      <c r="B437" s="105"/>
    </row>
    <row r="438" spans="1:2">
      <c r="A438" s="86"/>
      <c r="B438" s="105"/>
    </row>
    <row r="439" spans="1:2">
      <c r="A439" s="86"/>
      <c r="B439" s="105"/>
    </row>
    <row r="440" spans="1:2">
      <c r="A440" s="86"/>
      <c r="B440" s="105"/>
    </row>
    <row r="441" spans="1:2">
      <c r="A441" s="86"/>
      <c r="B441" s="105"/>
    </row>
    <row r="442" spans="1:2">
      <c r="A442" s="86"/>
      <c r="B442" s="105"/>
    </row>
    <row r="443" spans="1:2">
      <c r="A443" s="86"/>
      <c r="B443" s="105"/>
    </row>
    <row r="444" spans="1:2">
      <c r="A444" s="86"/>
      <c r="B444" s="105"/>
    </row>
    <row r="445" spans="1:2">
      <c r="A445" s="86"/>
      <c r="B445" s="105"/>
    </row>
    <row r="446" spans="1:2">
      <c r="A446" s="86"/>
      <c r="B446" s="105"/>
    </row>
    <row r="447" spans="1:2">
      <c r="A447" s="86"/>
      <c r="B447" s="105"/>
    </row>
    <row r="448" spans="1:2">
      <c r="A448" s="86"/>
      <c r="B448" s="105"/>
    </row>
    <row r="449" spans="1:2">
      <c r="A449" s="86"/>
      <c r="B449" s="105"/>
    </row>
    <row r="450" spans="1:2">
      <c r="A450" s="86"/>
      <c r="B450" s="105"/>
    </row>
    <row r="451" spans="1:2">
      <c r="A451" s="86"/>
      <c r="B451" s="105"/>
    </row>
    <row r="452" spans="1:2">
      <c r="A452" s="86"/>
      <c r="B452" s="105"/>
    </row>
    <row r="453" spans="1:2">
      <c r="A453" s="86"/>
      <c r="B453" s="105"/>
    </row>
    <row r="454" spans="1:2">
      <c r="A454" s="86"/>
      <c r="B454" s="105"/>
    </row>
    <row r="455" spans="1:2">
      <c r="A455" s="86"/>
      <c r="B455" s="105"/>
    </row>
    <row r="456" spans="1:2">
      <c r="A456" s="86"/>
      <c r="B456" s="105"/>
    </row>
    <row r="457" spans="1:2">
      <c r="A457" s="86"/>
      <c r="B457" s="105"/>
    </row>
    <row r="458" spans="1:2">
      <c r="A458" s="86"/>
      <c r="B458" s="105"/>
    </row>
    <row r="459" spans="1:2">
      <c r="A459" s="86"/>
      <c r="B459" s="105"/>
    </row>
    <row r="460" spans="1:2">
      <c r="A460" s="86"/>
      <c r="B460" s="105"/>
    </row>
    <row r="461" spans="1:2">
      <c r="A461" s="86"/>
      <c r="B461" s="105"/>
    </row>
    <row r="462" spans="1:2">
      <c r="A462" s="86"/>
      <c r="B462" s="105"/>
    </row>
    <row r="463" spans="1:2">
      <c r="A463" s="86"/>
      <c r="B463" s="105"/>
    </row>
    <row r="464" spans="1:2">
      <c r="A464" s="86"/>
      <c r="B464" s="105"/>
    </row>
    <row r="465" spans="1:2">
      <c r="A465" s="86"/>
      <c r="B465" s="105"/>
    </row>
    <row r="466" spans="1:2">
      <c r="A466" s="86"/>
      <c r="B466" s="105"/>
    </row>
    <row r="467" spans="1:2">
      <c r="A467" s="86"/>
      <c r="B467" s="105"/>
    </row>
    <row r="468" spans="1:2">
      <c r="A468" s="86"/>
      <c r="B468" s="105"/>
    </row>
    <row r="469" spans="1:2">
      <c r="A469" s="86"/>
      <c r="B469" s="105"/>
    </row>
    <row r="470" spans="1:2">
      <c r="A470" s="86"/>
      <c r="B470" s="105"/>
    </row>
    <row r="471" spans="1:2">
      <c r="A471" s="86"/>
      <c r="B471" s="105"/>
    </row>
    <row r="472" spans="1:2">
      <c r="A472" s="86"/>
      <c r="B472" s="105"/>
    </row>
    <row r="473" spans="1:2">
      <c r="A473" s="86"/>
      <c r="B473" s="105"/>
    </row>
    <row r="474" spans="1:2">
      <c r="A474" s="86"/>
      <c r="B474" s="105"/>
    </row>
    <row r="475" spans="1:2">
      <c r="A475" s="86"/>
      <c r="B475" s="105"/>
    </row>
    <row r="476" spans="1:2">
      <c r="A476" s="86"/>
      <c r="B476" s="105"/>
    </row>
    <row r="477" spans="1:2">
      <c r="A477" s="86"/>
      <c r="B477" s="105"/>
    </row>
    <row r="478" spans="1:2">
      <c r="A478" s="86"/>
      <c r="B478" s="105"/>
    </row>
    <row r="479" spans="1:2">
      <c r="A479" s="86"/>
      <c r="B479" s="105"/>
    </row>
    <row r="480" spans="1:2">
      <c r="A480" s="86"/>
      <c r="B480" s="105"/>
    </row>
    <row r="481" spans="1:2">
      <c r="A481" s="86"/>
      <c r="B481" s="105"/>
    </row>
    <row r="482" spans="1:2">
      <c r="A482" s="86"/>
      <c r="B482" s="105"/>
    </row>
    <row r="483" spans="1:2">
      <c r="A483" s="86"/>
      <c r="B483" s="105"/>
    </row>
    <row r="484" spans="1:2">
      <c r="A484" s="86"/>
      <c r="B484" s="105"/>
    </row>
    <row r="485" spans="1:2">
      <c r="A485" s="86"/>
      <c r="B485" s="105"/>
    </row>
    <row r="486" spans="1:2">
      <c r="A486" s="86"/>
      <c r="B486" s="105"/>
    </row>
    <row r="487" spans="1:2">
      <c r="A487" s="86"/>
      <c r="B487" s="105"/>
    </row>
    <row r="488" spans="1:2">
      <c r="A488" s="86"/>
      <c r="B488" s="105"/>
    </row>
    <row r="489" spans="1:2">
      <c r="A489" s="86"/>
      <c r="B489" s="105"/>
    </row>
    <row r="490" spans="1:2">
      <c r="A490" s="86"/>
      <c r="B490" s="105"/>
    </row>
    <row r="491" spans="1:2">
      <c r="A491" s="86"/>
      <c r="B491" s="105"/>
    </row>
    <row r="492" spans="1:2">
      <c r="A492" s="86"/>
      <c r="B492" s="105"/>
    </row>
    <row r="493" spans="1:2">
      <c r="A493" s="86"/>
      <c r="B493" s="105"/>
    </row>
    <row r="494" spans="1:2">
      <c r="A494" s="86"/>
      <c r="B494" s="105"/>
    </row>
    <row r="495" spans="1:2">
      <c r="A495" s="86"/>
      <c r="B495" s="105"/>
    </row>
    <row r="496" spans="1:2">
      <c r="A496" s="86"/>
      <c r="B496" s="105"/>
    </row>
    <row r="497" spans="1:2">
      <c r="A497" s="86"/>
      <c r="B497" s="105"/>
    </row>
    <row r="498" spans="1:2">
      <c r="A498" s="86"/>
      <c r="B498" s="105"/>
    </row>
    <row r="499" spans="1:2">
      <c r="A499" s="86"/>
      <c r="B499" s="105"/>
    </row>
    <row r="500" spans="1:2">
      <c r="A500" s="86"/>
      <c r="B500" s="105"/>
    </row>
    <row r="501" spans="1:2">
      <c r="A501" s="86"/>
      <c r="B501" s="105"/>
    </row>
    <row r="502" spans="1:2">
      <c r="A502" s="86"/>
      <c r="B502" s="105"/>
    </row>
    <row r="503" spans="1:2">
      <c r="A503" s="86"/>
      <c r="B503" s="105"/>
    </row>
    <row r="504" spans="1:2">
      <c r="A504" s="86"/>
      <c r="B504" s="105"/>
    </row>
    <row r="505" spans="1:2">
      <c r="A505" s="86"/>
      <c r="B505" s="105"/>
    </row>
    <row r="506" spans="1:2">
      <c r="A506" s="86"/>
      <c r="B506" s="105"/>
    </row>
    <row r="507" spans="1:2">
      <c r="A507" s="86"/>
      <c r="B507" s="105"/>
    </row>
    <row r="508" spans="1:2">
      <c r="A508" s="86"/>
      <c r="B508" s="105"/>
    </row>
    <row r="509" spans="1:2">
      <c r="A509" s="86"/>
      <c r="B509" s="105"/>
    </row>
    <row r="510" spans="1:2">
      <c r="A510" s="86"/>
      <c r="B510" s="105"/>
    </row>
    <row r="511" spans="1:2">
      <c r="A511" s="86"/>
      <c r="B511" s="105"/>
    </row>
    <row r="512" spans="1:2">
      <c r="A512" s="86"/>
      <c r="B512" s="105"/>
    </row>
    <row r="513" spans="1:2">
      <c r="A513" s="86"/>
      <c r="B513" s="105"/>
    </row>
    <row r="514" spans="1:2">
      <c r="A514" s="86"/>
      <c r="B514" s="105"/>
    </row>
    <row r="515" spans="1:2">
      <c r="A515" s="86"/>
      <c r="B515" s="105"/>
    </row>
    <row r="516" spans="1:2">
      <c r="A516" s="86"/>
      <c r="B516" s="105"/>
    </row>
    <row r="517" spans="1:2">
      <c r="A517" s="86"/>
      <c r="B517" s="105"/>
    </row>
    <row r="518" spans="1:2">
      <c r="A518" s="86"/>
      <c r="B518" s="105"/>
    </row>
    <row r="519" spans="1:2">
      <c r="A519" s="86"/>
      <c r="B519" s="105"/>
    </row>
    <row r="520" spans="1:2">
      <c r="A520" s="86"/>
      <c r="B520" s="105"/>
    </row>
    <row r="521" spans="1:2">
      <c r="A521" s="86"/>
      <c r="B521" s="105"/>
    </row>
    <row r="522" spans="1:2">
      <c r="A522" s="86"/>
      <c r="B522" s="105"/>
    </row>
    <row r="523" spans="1:2">
      <c r="A523" s="86"/>
      <c r="B523" s="105"/>
    </row>
    <row r="524" spans="1:2">
      <c r="A524" s="86"/>
      <c r="B524" s="105"/>
    </row>
    <row r="525" spans="1:2">
      <c r="A525" s="86"/>
      <c r="B525" s="105"/>
    </row>
    <row r="526" spans="1:2">
      <c r="A526" s="86"/>
      <c r="B526" s="105"/>
    </row>
    <row r="527" spans="1:2">
      <c r="A527" s="86"/>
      <c r="B527" s="105"/>
    </row>
    <row r="528" spans="1:2">
      <c r="A528" s="86"/>
      <c r="B528" s="105"/>
    </row>
    <row r="529" spans="1:2">
      <c r="A529" s="86"/>
      <c r="B529" s="105"/>
    </row>
    <row r="530" spans="1:2">
      <c r="A530" s="86"/>
      <c r="B530" s="105"/>
    </row>
    <row r="531" spans="1:2">
      <c r="A531" s="86"/>
      <c r="B531" s="105"/>
    </row>
    <row r="532" spans="1:2">
      <c r="A532" s="86"/>
      <c r="B532" s="105"/>
    </row>
    <row r="533" spans="1:2">
      <c r="A533" s="86"/>
      <c r="B533" s="105"/>
    </row>
    <row r="534" spans="1:2">
      <c r="A534" s="86"/>
      <c r="B534" s="105"/>
    </row>
    <row r="535" spans="1:2">
      <c r="A535" s="86"/>
      <c r="B535" s="105"/>
    </row>
    <row r="536" spans="1:2">
      <c r="A536" s="86"/>
      <c r="B536" s="105"/>
    </row>
    <row r="537" spans="1:2">
      <c r="A537" s="86"/>
      <c r="B537" s="105"/>
    </row>
    <row r="538" spans="1:2">
      <c r="A538" s="86"/>
      <c r="B538" s="105"/>
    </row>
    <row r="539" spans="1:2">
      <c r="A539" s="86"/>
      <c r="B539" s="105"/>
    </row>
    <row r="540" spans="1:2">
      <c r="A540" s="86"/>
      <c r="B540" s="105"/>
    </row>
    <row r="541" spans="1:2">
      <c r="A541" s="86"/>
      <c r="B541" s="105"/>
    </row>
    <row r="542" spans="1:2">
      <c r="A542" s="86"/>
      <c r="B542" s="105"/>
    </row>
    <row r="543" spans="1:2">
      <c r="A543" s="86"/>
      <c r="B543" s="105"/>
    </row>
    <row r="544" spans="1:2">
      <c r="A544" s="86"/>
      <c r="B544" s="105"/>
    </row>
    <row r="545" spans="1:2">
      <c r="A545" s="86"/>
      <c r="B545" s="105"/>
    </row>
    <row r="546" spans="1:2">
      <c r="A546" s="86"/>
      <c r="B546" s="105"/>
    </row>
    <row r="547" spans="1:2">
      <c r="A547" s="86"/>
      <c r="B547" s="105"/>
    </row>
    <row r="548" spans="1:2">
      <c r="A548" s="86"/>
      <c r="B548" s="105"/>
    </row>
    <row r="549" spans="1:2">
      <c r="A549" s="86"/>
      <c r="B549" s="105"/>
    </row>
    <row r="550" spans="1:2">
      <c r="A550" s="86"/>
      <c r="B550" s="105"/>
    </row>
    <row r="551" spans="1:2">
      <c r="A551" s="86"/>
      <c r="B551" s="105"/>
    </row>
    <row r="552" spans="1:2">
      <c r="A552" s="86"/>
      <c r="B552" s="105"/>
    </row>
    <row r="553" spans="1:2">
      <c r="A553" s="86"/>
      <c r="B553" s="105"/>
    </row>
    <row r="554" spans="1:2">
      <c r="A554" s="86"/>
      <c r="B554" s="105"/>
    </row>
    <row r="555" spans="1:2">
      <c r="A555" s="86"/>
      <c r="B555" s="105"/>
    </row>
    <row r="556" spans="1:2">
      <c r="A556" s="86"/>
      <c r="B556" s="105"/>
    </row>
    <row r="557" spans="1:2">
      <c r="A557" s="86"/>
      <c r="B557" s="105"/>
    </row>
    <row r="558" spans="1:2">
      <c r="A558" s="86"/>
      <c r="B558" s="105"/>
    </row>
    <row r="559" spans="1:2">
      <c r="A559" s="86"/>
      <c r="B559" s="105"/>
    </row>
    <row r="560" spans="1:2">
      <c r="A560" s="86"/>
      <c r="B560" s="105"/>
    </row>
    <row r="561" spans="1:2">
      <c r="A561" s="86"/>
      <c r="B561" s="105"/>
    </row>
    <row r="562" spans="1:2">
      <c r="A562" s="86"/>
      <c r="B562" s="105"/>
    </row>
    <row r="563" spans="1:2">
      <c r="A563" s="86"/>
      <c r="B563" s="105"/>
    </row>
    <row r="564" spans="1:2">
      <c r="A564" s="86"/>
      <c r="B564" s="105"/>
    </row>
    <row r="565" spans="1:2">
      <c r="A565" s="86"/>
      <c r="B565" s="105"/>
    </row>
    <row r="566" spans="1:2">
      <c r="A566" s="86"/>
      <c r="B566" s="105"/>
    </row>
    <row r="567" spans="1:2">
      <c r="A567" s="86"/>
      <c r="B567" s="105"/>
    </row>
    <row r="568" spans="1:2">
      <c r="A568" s="86"/>
      <c r="B568" s="105"/>
    </row>
    <row r="569" spans="1:2">
      <c r="A569" s="86"/>
      <c r="B569" s="105"/>
    </row>
    <row r="570" spans="1:2">
      <c r="A570" s="86"/>
      <c r="B570" s="105"/>
    </row>
    <row r="571" spans="1:2">
      <c r="A571" s="86"/>
      <c r="B571" s="105"/>
    </row>
    <row r="572" spans="1:2">
      <c r="A572" s="86"/>
      <c r="B572" s="105"/>
    </row>
    <row r="573" spans="1:2">
      <c r="A573" s="86"/>
      <c r="B573" s="105"/>
    </row>
    <row r="574" spans="1:2">
      <c r="A574" s="86"/>
      <c r="B574" s="105"/>
    </row>
    <row r="575" spans="1:2">
      <c r="A575" s="86"/>
      <c r="B575" s="105"/>
    </row>
    <row r="576" spans="1:2">
      <c r="A576" s="86"/>
      <c r="B576" s="105"/>
    </row>
    <row r="577" spans="1:2">
      <c r="A577" s="86"/>
      <c r="B577" s="105"/>
    </row>
    <row r="578" spans="1:2">
      <c r="A578" s="86"/>
      <c r="B578" s="105"/>
    </row>
    <row r="579" spans="1:2">
      <c r="A579" s="86"/>
      <c r="B579" s="105"/>
    </row>
    <row r="580" spans="1:2">
      <c r="A580" s="86"/>
      <c r="B580" s="105"/>
    </row>
    <row r="581" spans="1:2">
      <c r="A581" s="86"/>
      <c r="B581" s="105"/>
    </row>
    <row r="582" spans="1:2">
      <c r="A582" s="86"/>
      <c r="B582" s="105"/>
    </row>
    <row r="583" spans="1:2">
      <c r="A583" s="86"/>
      <c r="B583" s="105"/>
    </row>
    <row r="584" spans="1:2">
      <c r="A584" s="86"/>
      <c r="B584" s="105"/>
    </row>
    <row r="585" spans="1:2">
      <c r="A585" s="86"/>
      <c r="B585" s="105"/>
    </row>
    <row r="586" spans="1:2">
      <c r="A586" s="86"/>
      <c r="B586" s="105"/>
    </row>
    <row r="587" spans="1:2">
      <c r="A587" s="86"/>
      <c r="B587" s="105"/>
    </row>
    <row r="588" spans="1:2">
      <c r="A588" s="86"/>
      <c r="B588" s="105"/>
    </row>
    <row r="589" spans="1:2">
      <c r="A589" s="86"/>
      <c r="B589" s="105"/>
    </row>
    <row r="590" spans="1:2">
      <c r="A590" s="86"/>
      <c r="B590" s="105"/>
    </row>
    <row r="591" spans="1:2">
      <c r="A591" s="86"/>
      <c r="B591" s="105"/>
    </row>
    <row r="592" spans="1:2">
      <c r="A592" s="86"/>
      <c r="B592" s="105"/>
    </row>
    <row r="593" spans="1:2">
      <c r="A593" s="86"/>
      <c r="B593" s="105"/>
    </row>
    <row r="594" spans="1:2">
      <c r="A594" s="86"/>
      <c r="B594" s="105"/>
    </row>
    <row r="595" spans="1:2">
      <c r="A595" s="86"/>
      <c r="B595" s="105"/>
    </row>
    <row r="596" spans="1:2">
      <c r="A596" s="86"/>
      <c r="B596" s="105"/>
    </row>
    <row r="597" spans="1:2">
      <c r="A597" s="86"/>
      <c r="B597" s="105"/>
    </row>
    <row r="598" spans="1:2">
      <c r="A598" s="86"/>
      <c r="B598" s="105"/>
    </row>
    <row r="599" spans="1:2">
      <c r="A599" s="86"/>
      <c r="B599" s="105"/>
    </row>
    <row r="600" spans="1:2">
      <c r="A600" s="86"/>
      <c r="B600" s="105"/>
    </row>
    <row r="601" spans="1:2">
      <c r="A601" s="86"/>
      <c r="B601" s="105"/>
    </row>
    <row r="602" spans="1:2">
      <c r="A602" s="86"/>
      <c r="B602" s="105"/>
    </row>
    <row r="603" spans="1:2">
      <c r="A603" s="86"/>
      <c r="B603" s="105"/>
    </row>
    <row r="604" spans="1:2">
      <c r="A604" s="86"/>
      <c r="B604" s="105"/>
    </row>
    <row r="605" spans="1:2">
      <c r="A605" s="86"/>
      <c r="B605" s="105"/>
    </row>
    <row r="606" spans="1:2">
      <c r="A606" s="86"/>
      <c r="B606" s="105"/>
    </row>
    <row r="607" spans="1:2">
      <c r="A607" s="86"/>
      <c r="B607" s="105"/>
    </row>
    <row r="608" spans="1:2">
      <c r="A608" s="86"/>
      <c r="B608" s="105"/>
    </row>
    <row r="609" spans="1:2">
      <c r="A609" s="86"/>
      <c r="B609" s="105"/>
    </row>
    <row r="610" spans="1:2">
      <c r="A610" s="86"/>
      <c r="B610" s="105"/>
    </row>
    <row r="611" spans="1:2">
      <c r="A611" s="86"/>
      <c r="B611" s="105"/>
    </row>
    <row r="612" spans="1:2">
      <c r="A612" s="86"/>
      <c r="B612" s="105"/>
    </row>
    <row r="613" spans="1:2">
      <c r="A613" s="86"/>
      <c r="B613" s="105"/>
    </row>
    <row r="614" spans="1:2">
      <c r="A614" s="86"/>
      <c r="B614" s="105"/>
    </row>
    <row r="615" spans="1:2">
      <c r="A615" s="86"/>
      <c r="B615" s="105"/>
    </row>
    <row r="616" spans="1:2">
      <c r="A616" s="86"/>
      <c r="B616" s="105"/>
    </row>
    <row r="617" spans="1:2">
      <c r="A617" s="86"/>
      <c r="B617" s="105"/>
    </row>
    <row r="618" spans="1:2">
      <c r="A618" s="86"/>
      <c r="B618" s="105"/>
    </row>
    <row r="619" spans="1:2">
      <c r="A619" s="86"/>
      <c r="B619" s="105"/>
    </row>
    <row r="620" spans="1:2">
      <c r="A620" s="86"/>
      <c r="B620" s="105"/>
    </row>
    <row r="621" spans="1:2">
      <c r="A621" s="86"/>
      <c r="B621" s="105"/>
    </row>
    <row r="622" spans="1:2">
      <c r="A622" s="86"/>
      <c r="B622" s="105"/>
    </row>
    <row r="623" spans="1:2">
      <c r="A623" s="86"/>
      <c r="B623" s="105"/>
    </row>
  </sheetData>
  <mergeCells count="1">
    <mergeCell ref="A2:B2"/>
  </mergeCells>
  <printOptions horizontalCentered="1"/>
  <pageMargins left="0.349956258075444" right="0.349956258075444" top="0.629782348167239" bottom="0.590203972313348" header="0.12012386885215" footer="0.279826113558191"/>
  <pageSetup paperSize="9" orientation="portrait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5"/>
  <sheetViews>
    <sheetView tabSelected="1" zoomScale="130" zoomScaleNormal="130" topLeftCell="A66" workbookViewId="0">
      <selection activeCell="D72" sqref="D72"/>
    </sheetView>
  </sheetViews>
  <sheetFormatPr defaultColWidth="26.6" defaultRowHeight="14.25" outlineLevelCol="1"/>
  <cols>
    <col min="1" max="1" width="41.1" customWidth="1"/>
    <col min="2" max="2" width="25.6" style="70" customWidth="1"/>
  </cols>
  <sheetData>
    <row r="1" s="9" customFormat="1" spans="1:2">
      <c r="A1" s="57" t="s">
        <v>1394</v>
      </c>
      <c r="B1" s="71"/>
    </row>
    <row r="2" s="69" customFormat="1" ht="24.9" customHeight="1" spans="1:2">
      <c r="A2" s="72" t="s">
        <v>1395</v>
      </c>
      <c r="B2" s="72"/>
    </row>
    <row r="3" s="9" customFormat="1" spans="2:2">
      <c r="B3" s="73" t="s">
        <v>20</v>
      </c>
    </row>
    <row r="4" s="11" customFormat="1" ht="21.75" customHeight="1" spans="1:2">
      <c r="A4" s="74" t="s">
        <v>267</v>
      </c>
      <c r="B4" s="75" t="s">
        <v>1396</v>
      </c>
    </row>
    <row r="5" s="11" customFormat="1" ht="21.75" customHeight="1" spans="1:2">
      <c r="A5" s="76" t="s">
        <v>1397</v>
      </c>
      <c r="B5" s="77">
        <f>B6+B13+B54</f>
        <v>209936</v>
      </c>
    </row>
    <row r="6" s="11" customFormat="1" ht="24.9" customHeight="1" spans="1:2">
      <c r="A6" s="78" t="s">
        <v>1398</v>
      </c>
      <c r="B6" s="77">
        <f>SUM(B7:B12)</f>
        <v>12689</v>
      </c>
    </row>
    <row r="7" s="11" customFormat="1" ht="24.9" customHeight="1" spans="1:2">
      <c r="A7" s="79" t="s">
        <v>1399</v>
      </c>
      <c r="B7" s="77">
        <v>1331</v>
      </c>
    </row>
    <row r="8" s="11" customFormat="1" ht="24.9" customHeight="1" spans="1:2">
      <c r="A8" s="79" t="s">
        <v>1400</v>
      </c>
      <c r="B8" s="77">
        <v>1056</v>
      </c>
    </row>
    <row r="9" s="11" customFormat="1" ht="24.9" customHeight="1" spans="1:2">
      <c r="A9" s="79" t="s">
        <v>1401</v>
      </c>
      <c r="B9" s="77">
        <v>8722</v>
      </c>
    </row>
    <row r="10" s="11" customFormat="1" ht="24.9" customHeight="1" spans="1:2">
      <c r="A10" s="79" t="s">
        <v>1402</v>
      </c>
      <c r="B10" s="77"/>
    </row>
    <row r="11" s="11" customFormat="1" ht="24.9" customHeight="1" spans="1:2">
      <c r="A11" s="79" t="s">
        <v>1403</v>
      </c>
      <c r="B11" s="77"/>
    </row>
    <row r="12" s="11" customFormat="1" ht="24.9" customHeight="1" spans="1:2">
      <c r="A12" s="79" t="s">
        <v>1404</v>
      </c>
      <c r="B12" s="77">
        <v>1580</v>
      </c>
    </row>
    <row r="13" s="11" customFormat="1" ht="24.9" customHeight="1" spans="1:2">
      <c r="A13" s="79" t="s">
        <v>1405</v>
      </c>
      <c r="B13" s="77">
        <f>SUM(B14:B53)</f>
        <v>167256</v>
      </c>
    </row>
    <row r="14" s="11" customFormat="1" ht="24.9" customHeight="1" spans="1:2">
      <c r="A14" s="79" t="s">
        <v>1406</v>
      </c>
      <c r="B14" s="77"/>
    </row>
    <row r="15" s="11" customFormat="1" ht="24.9" customHeight="1" spans="1:2">
      <c r="A15" s="80" t="s">
        <v>1407</v>
      </c>
      <c r="B15" s="77">
        <v>34724</v>
      </c>
    </row>
    <row r="16" s="11" customFormat="1" ht="24.9" customHeight="1" spans="1:2">
      <c r="A16" s="81" t="s">
        <v>1408</v>
      </c>
      <c r="B16" s="77">
        <v>9454</v>
      </c>
    </row>
    <row r="17" s="11" customFormat="1" ht="24.9" customHeight="1" spans="1:2">
      <c r="A17" s="81" t="s">
        <v>1409</v>
      </c>
      <c r="B17" s="77">
        <v>6548</v>
      </c>
    </row>
    <row r="18" s="11" customFormat="1" ht="24.9" customHeight="1" spans="1:2">
      <c r="A18" s="81" t="s">
        <v>1410</v>
      </c>
      <c r="B18" s="77"/>
    </row>
    <row r="19" s="11" customFormat="1" ht="24.9" customHeight="1" spans="1:2">
      <c r="A19" s="81" t="s">
        <v>1411</v>
      </c>
      <c r="B19" s="77">
        <v>1997</v>
      </c>
    </row>
    <row r="20" s="11" customFormat="1" ht="24.9" customHeight="1" spans="1:2">
      <c r="A20" s="81" t="s">
        <v>1412</v>
      </c>
      <c r="B20" s="77"/>
    </row>
    <row r="21" s="11" customFormat="1" ht="24.9" customHeight="1" spans="1:2">
      <c r="A21" s="81" t="s">
        <v>1413</v>
      </c>
      <c r="B21" s="77"/>
    </row>
    <row r="22" s="11" customFormat="1" ht="24.9" customHeight="1" spans="1:2">
      <c r="A22" s="81" t="s">
        <v>1414</v>
      </c>
      <c r="B22" s="77">
        <v>1180</v>
      </c>
    </row>
    <row r="23" s="11" customFormat="1" ht="24.9" customHeight="1" spans="1:2">
      <c r="A23" s="81" t="s">
        <v>1415</v>
      </c>
      <c r="B23" s="77"/>
    </row>
    <row r="24" s="11" customFormat="1" ht="24.9" customHeight="1" spans="1:2">
      <c r="A24" s="80" t="s">
        <v>1416</v>
      </c>
      <c r="B24" s="77"/>
    </row>
    <row r="25" s="11" customFormat="1" ht="24.9" customHeight="1" spans="1:2">
      <c r="A25" s="81" t="s">
        <v>1417</v>
      </c>
      <c r="B25" s="77">
        <v>5230</v>
      </c>
    </row>
    <row r="26" s="11" customFormat="1" ht="24.9" customHeight="1" spans="1:2">
      <c r="A26" s="81" t="s">
        <v>1418</v>
      </c>
      <c r="B26" s="77">
        <v>2390</v>
      </c>
    </row>
    <row r="27" s="11" customFormat="1" ht="24.9" customHeight="1" spans="1:2">
      <c r="A27" s="81" t="s">
        <v>1419</v>
      </c>
      <c r="B27" s="77"/>
    </row>
    <row r="28" s="11" customFormat="1" ht="24.9" customHeight="1" spans="1:2">
      <c r="A28" s="81" t="s">
        <v>1420</v>
      </c>
      <c r="B28" s="77"/>
    </row>
    <row r="29" s="11" customFormat="1" ht="24.9" customHeight="1" spans="1:2">
      <c r="A29" s="81" t="s">
        <v>1421</v>
      </c>
      <c r="B29" s="77">
        <v>1557</v>
      </c>
    </row>
    <row r="30" s="11" customFormat="1" ht="24.9" customHeight="1" spans="1:2">
      <c r="A30" s="81" t="s">
        <v>1422</v>
      </c>
      <c r="B30" s="77"/>
    </row>
    <row r="31" s="11" customFormat="1" ht="24.9" customHeight="1" spans="1:2">
      <c r="A31" s="81" t="s">
        <v>1423</v>
      </c>
      <c r="B31" s="77"/>
    </row>
    <row r="32" s="11" customFormat="1" ht="24.9" customHeight="1" spans="1:2">
      <c r="A32" s="81" t="s">
        <v>1424</v>
      </c>
      <c r="B32" s="77">
        <v>3295</v>
      </c>
    </row>
    <row r="33" s="11" customFormat="1" ht="24.9" customHeight="1" spans="1:2">
      <c r="A33" s="82" t="s">
        <v>1425</v>
      </c>
      <c r="B33" s="77"/>
    </row>
    <row r="34" s="11" customFormat="1" ht="24.9" customHeight="1" spans="1:2">
      <c r="A34" s="82" t="s">
        <v>1426</v>
      </c>
      <c r="B34" s="77"/>
    </row>
    <row r="35" s="11" customFormat="1" ht="24.9" customHeight="1" spans="1:2">
      <c r="A35" s="82" t="s">
        <v>1427</v>
      </c>
      <c r="B35" s="77"/>
    </row>
    <row r="36" s="11" customFormat="1" ht="24.9" customHeight="1" spans="1:2">
      <c r="A36" s="82" t="s">
        <v>1428</v>
      </c>
      <c r="B36" s="77">
        <v>500</v>
      </c>
    </row>
    <row r="37" s="11" customFormat="1" ht="24.9" customHeight="1" spans="1:2">
      <c r="A37" s="82" t="s">
        <v>1429</v>
      </c>
      <c r="B37" s="77">
        <v>8613</v>
      </c>
    </row>
    <row r="38" s="11" customFormat="1" ht="24.9" customHeight="1" spans="1:2">
      <c r="A38" s="82" t="s">
        <v>1430</v>
      </c>
      <c r="B38" s="77"/>
    </row>
    <row r="39" s="11" customFormat="1" ht="24.9" customHeight="1" spans="1:2">
      <c r="A39" s="82" t="s">
        <v>1431</v>
      </c>
      <c r="B39" s="77">
        <v>70</v>
      </c>
    </row>
    <row r="40" s="11" customFormat="1" ht="24.9" customHeight="1" spans="1:2">
      <c r="A40" s="82" t="s">
        <v>1432</v>
      </c>
      <c r="B40" s="77">
        <v>25635</v>
      </c>
    </row>
    <row r="41" s="11" customFormat="1" ht="24.9" customHeight="1" spans="1:2">
      <c r="A41" s="82" t="s">
        <v>1433</v>
      </c>
      <c r="B41" s="77">
        <v>32357</v>
      </c>
    </row>
    <row r="42" s="11" customFormat="1" ht="24.9" customHeight="1" spans="1:2">
      <c r="A42" s="82" t="s">
        <v>1434</v>
      </c>
      <c r="B42" s="77"/>
    </row>
    <row r="43" s="11" customFormat="1" ht="24.9" customHeight="1" spans="1:2">
      <c r="A43" s="82" t="s">
        <v>1435</v>
      </c>
      <c r="B43" s="77"/>
    </row>
    <row r="44" s="11" customFormat="1" ht="24.9" customHeight="1" spans="1:2">
      <c r="A44" s="82" t="s">
        <v>1436</v>
      </c>
      <c r="B44" s="77">
        <v>17314</v>
      </c>
    </row>
    <row r="45" s="11" customFormat="1" ht="24.9" customHeight="1" spans="1:2">
      <c r="A45" s="82" t="s">
        <v>1437</v>
      </c>
      <c r="B45" s="77">
        <v>5000</v>
      </c>
    </row>
    <row r="46" s="11" customFormat="1" ht="24.9" customHeight="1" spans="1:2">
      <c r="A46" s="82" t="s">
        <v>1438</v>
      </c>
      <c r="B46" s="77"/>
    </row>
    <row r="47" s="11" customFormat="1" ht="24.9" customHeight="1" spans="1:2">
      <c r="A47" s="82" t="s">
        <v>1439</v>
      </c>
      <c r="B47" s="77"/>
    </row>
    <row r="48" s="11" customFormat="1" ht="24.9" customHeight="1" spans="1:2">
      <c r="A48" s="82" t="s">
        <v>1440</v>
      </c>
      <c r="B48" s="77"/>
    </row>
    <row r="49" s="11" customFormat="1" ht="24.9" customHeight="1" spans="1:2">
      <c r="A49" s="82" t="s">
        <v>1441</v>
      </c>
      <c r="B49" s="77"/>
    </row>
    <row r="50" s="11" customFormat="1" ht="24.9" customHeight="1" spans="1:2">
      <c r="A50" s="82" t="s">
        <v>1442</v>
      </c>
      <c r="B50" s="77">
        <v>5066</v>
      </c>
    </row>
    <row r="51" s="11" customFormat="1" ht="24.9" customHeight="1" spans="1:2">
      <c r="A51" s="82" t="s">
        <v>1443</v>
      </c>
      <c r="B51" s="77"/>
    </row>
    <row r="52" s="11" customFormat="1" ht="24.9" customHeight="1" spans="1:2">
      <c r="A52" s="82" t="s">
        <v>1444</v>
      </c>
      <c r="B52" s="77"/>
    </row>
    <row r="53" s="11" customFormat="1" ht="24.9" customHeight="1" spans="1:2">
      <c r="A53" s="81" t="s">
        <v>1445</v>
      </c>
      <c r="B53" s="77">
        <v>6326</v>
      </c>
    </row>
    <row r="54" s="11" customFormat="1" ht="24.9" customHeight="1" spans="1:2">
      <c r="A54" s="81" t="s">
        <v>1446</v>
      </c>
      <c r="B54" s="77">
        <f>SUM(B55:B74)</f>
        <v>29991</v>
      </c>
    </row>
    <row r="55" s="11" customFormat="1" ht="24.9" customHeight="1" spans="1:2">
      <c r="A55" s="81" t="s">
        <v>1447</v>
      </c>
      <c r="B55" s="77"/>
    </row>
    <row r="56" s="11" customFormat="1" ht="24.9" customHeight="1" spans="1:2">
      <c r="A56" s="81" t="s">
        <v>1448</v>
      </c>
      <c r="B56" s="77"/>
    </row>
    <row r="57" s="11" customFormat="1" ht="24.9" customHeight="1" spans="1:2">
      <c r="A57" s="81" t="s">
        <v>1449</v>
      </c>
      <c r="B57" s="77"/>
    </row>
    <row r="58" s="11" customFormat="1" ht="24.9" customHeight="1" spans="1:2">
      <c r="A58" s="81" t="s">
        <v>1450</v>
      </c>
      <c r="B58" s="77"/>
    </row>
    <row r="59" s="11" customFormat="1" ht="24.9" customHeight="1" spans="1:2">
      <c r="A59" s="81" t="s">
        <v>1451</v>
      </c>
      <c r="B59" s="77">
        <v>508</v>
      </c>
    </row>
    <row r="60" s="11" customFormat="1" ht="24.9" customHeight="1" spans="1:2">
      <c r="A60" s="81" t="s">
        <v>1452</v>
      </c>
      <c r="B60" s="77">
        <v>1070</v>
      </c>
    </row>
    <row r="61" s="11" customFormat="1" ht="24.9" customHeight="1" spans="1:2">
      <c r="A61" s="81" t="s">
        <v>1453</v>
      </c>
      <c r="B61" s="77">
        <v>282</v>
      </c>
    </row>
    <row r="62" s="11" customFormat="1" ht="24.9" customHeight="1" spans="1:2">
      <c r="A62" s="81" t="s">
        <v>1454</v>
      </c>
      <c r="B62" s="77">
        <v>120</v>
      </c>
    </row>
    <row r="63" s="11" customFormat="1" ht="24.9" customHeight="1" spans="1:2">
      <c r="A63" s="81" t="s">
        <v>1455</v>
      </c>
      <c r="B63" s="77">
        <v>1323</v>
      </c>
    </row>
    <row r="64" s="11" customFormat="1" ht="24.9" customHeight="1" spans="1:2">
      <c r="A64" s="81" t="s">
        <v>1456</v>
      </c>
      <c r="B64" s="77">
        <v>11714</v>
      </c>
    </row>
    <row r="65" s="11" customFormat="1" ht="24.9" customHeight="1" spans="1:2">
      <c r="A65" s="81" t="s">
        <v>1457</v>
      </c>
      <c r="B65" s="77"/>
    </row>
    <row r="66" s="11" customFormat="1" ht="24.9" customHeight="1" spans="1:2">
      <c r="A66" s="81" t="s">
        <v>1458</v>
      </c>
      <c r="B66" s="77">
        <v>13623</v>
      </c>
    </row>
    <row r="67" s="11" customFormat="1" ht="24.9" customHeight="1" spans="1:2">
      <c r="A67" s="81" t="s">
        <v>1459</v>
      </c>
      <c r="B67" s="77"/>
    </row>
    <row r="68" s="11" customFormat="1" ht="24.9" customHeight="1" spans="1:2">
      <c r="A68" s="81" t="s">
        <v>1460</v>
      </c>
      <c r="B68" s="77"/>
    </row>
    <row r="69" s="11" customFormat="1" ht="24.9" customHeight="1" spans="1:2">
      <c r="A69" s="81" t="s">
        <v>1461</v>
      </c>
      <c r="B69" s="77"/>
    </row>
    <row r="70" s="11" customFormat="1" ht="24.9" customHeight="1" spans="1:2">
      <c r="A70" s="81" t="s">
        <v>1462</v>
      </c>
      <c r="B70" s="77"/>
    </row>
    <row r="71" s="11" customFormat="1" ht="24.9" customHeight="1" spans="1:2">
      <c r="A71" s="81" t="s">
        <v>1463</v>
      </c>
      <c r="B71" s="77"/>
    </row>
    <row r="72" s="11" customFormat="1" ht="24.9" customHeight="1" spans="1:2">
      <c r="A72" s="81" t="s">
        <v>1464</v>
      </c>
      <c r="B72" s="77">
        <v>1351</v>
      </c>
    </row>
    <row r="73" s="11" customFormat="1" ht="24.9" customHeight="1" spans="1:2">
      <c r="A73" s="81" t="s">
        <v>1465</v>
      </c>
      <c r="B73" s="77"/>
    </row>
    <row r="74" s="11" customFormat="1" ht="24.9" customHeight="1" spans="1:2">
      <c r="A74" s="80" t="s">
        <v>1466</v>
      </c>
      <c r="B74" s="77"/>
    </row>
    <row r="75" ht="24.9" customHeight="1"/>
  </sheetData>
  <mergeCells count="1">
    <mergeCell ref="A2:B2"/>
  </mergeCells>
  <pageMargins left="0.699912516150888" right="0.699912516150888" top="0.74990626395218" bottom="0.74990626395218" header="0.299962510274151" footer="0.299962510274151"/>
  <pageSetup paperSize="9" firstPageNumber="0" orientation="portrait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opLeftCell="A2" workbookViewId="0">
      <selection activeCell="A2" sqref="A2:J2"/>
    </sheetView>
  </sheetViews>
  <sheetFormatPr defaultColWidth="9" defaultRowHeight="30" customHeight="1"/>
  <cols>
    <col min="1" max="1" width="5.3" style="55" customWidth="1"/>
    <col min="2" max="2" width="11" style="56" customWidth="1"/>
    <col min="3" max="5" width="11" style="55" customWidth="1"/>
    <col min="6" max="9" width="11" style="56" customWidth="1"/>
    <col min="10" max="10" width="11" style="54" customWidth="1"/>
    <col min="11" max="11" width="7.6" style="56" customWidth="1"/>
    <col min="12" max="16384" width="9" style="56"/>
  </cols>
  <sheetData>
    <row r="1" customHeight="1" spans="1:1">
      <c r="A1" s="57" t="s">
        <v>1467</v>
      </c>
    </row>
    <row r="2" customHeight="1" spans="1:11">
      <c r="A2" s="58" t="s">
        <v>12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="53" customFormat="1" customHeight="1" spans="1:10">
      <c r="A3" s="59"/>
      <c r="B3" s="59"/>
      <c r="C3" s="60"/>
      <c r="D3" s="60"/>
      <c r="E3" s="60"/>
      <c r="I3" s="60" t="s">
        <v>20</v>
      </c>
      <c r="J3" s="65"/>
    </row>
    <row r="4" s="54" customFormat="1" ht="25.05" customHeight="1" spans="1:10">
      <c r="A4" s="61" t="s">
        <v>1468</v>
      </c>
      <c r="B4" s="61" t="s">
        <v>1469</v>
      </c>
      <c r="C4" s="61" t="s">
        <v>1470</v>
      </c>
      <c r="D4" s="61" t="s">
        <v>1471</v>
      </c>
      <c r="E4" s="61" t="s">
        <v>1472</v>
      </c>
      <c r="F4" s="61" t="s">
        <v>1473</v>
      </c>
      <c r="G4" s="61" t="s">
        <v>1474</v>
      </c>
      <c r="H4" s="61" t="s">
        <v>1475</v>
      </c>
      <c r="I4" s="66" t="s">
        <v>1476</v>
      </c>
      <c r="J4" s="67" t="s">
        <v>1477</v>
      </c>
    </row>
    <row r="5" s="54" customFormat="1" ht="25.05" customHeight="1" spans="1:10">
      <c r="A5" s="61"/>
      <c r="B5" s="61"/>
      <c r="C5" s="61"/>
      <c r="D5" s="61"/>
      <c r="E5" s="61"/>
      <c r="F5" s="61"/>
      <c r="G5" s="61"/>
      <c r="H5" s="61"/>
      <c r="I5" s="68"/>
      <c r="J5" s="67"/>
    </row>
    <row r="6" ht="25.05" customHeight="1" spans="1:10">
      <c r="A6" s="62">
        <v>1</v>
      </c>
      <c r="B6" s="63" t="s">
        <v>1478</v>
      </c>
      <c r="C6" s="64">
        <v>122</v>
      </c>
      <c r="D6" s="64"/>
      <c r="E6" s="64"/>
      <c r="F6" s="64">
        <v>46</v>
      </c>
      <c r="G6" s="64">
        <v>2</v>
      </c>
      <c r="H6" s="64">
        <v>67</v>
      </c>
      <c r="I6" s="64">
        <v>10</v>
      </c>
      <c r="J6" s="61">
        <f>SUM(C6:I6)</f>
        <v>247</v>
      </c>
    </row>
    <row r="7" ht="25.05" customHeight="1" spans="1:10">
      <c r="A7" s="62">
        <v>2</v>
      </c>
      <c r="B7" s="63" t="s">
        <v>1479</v>
      </c>
      <c r="C7" s="64">
        <v>440</v>
      </c>
      <c r="D7" s="64"/>
      <c r="E7" s="64"/>
      <c r="F7" s="64">
        <v>61</v>
      </c>
      <c r="G7" s="64">
        <v>2</v>
      </c>
      <c r="H7" s="64">
        <v>84</v>
      </c>
      <c r="I7" s="64">
        <v>21</v>
      </c>
      <c r="J7" s="61">
        <f t="shared" ref="J7:J21" si="0">SUM(C7:I7)</f>
        <v>608</v>
      </c>
    </row>
    <row r="8" ht="25.05" customHeight="1" spans="1:10">
      <c r="A8" s="62">
        <v>3</v>
      </c>
      <c r="B8" s="63" t="s">
        <v>1480</v>
      </c>
      <c r="C8" s="64">
        <v>156</v>
      </c>
      <c r="D8" s="64"/>
      <c r="E8" s="64"/>
      <c r="F8" s="64">
        <v>106</v>
      </c>
      <c r="G8" s="64">
        <v>2</v>
      </c>
      <c r="H8" s="64">
        <v>49</v>
      </c>
      <c r="I8" s="64">
        <v>56</v>
      </c>
      <c r="J8" s="61">
        <f t="shared" si="0"/>
        <v>369</v>
      </c>
    </row>
    <row r="9" ht="25.05" customHeight="1" spans="1:10">
      <c r="A9" s="62">
        <v>4</v>
      </c>
      <c r="B9" s="63" t="s">
        <v>1481</v>
      </c>
      <c r="C9" s="64">
        <v>136</v>
      </c>
      <c r="D9" s="64"/>
      <c r="E9" s="64"/>
      <c r="F9" s="64">
        <v>44</v>
      </c>
      <c r="G9" s="64">
        <v>2</v>
      </c>
      <c r="H9" s="64">
        <v>57</v>
      </c>
      <c r="I9" s="64">
        <v>20</v>
      </c>
      <c r="J9" s="61">
        <f t="shared" si="0"/>
        <v>259</v>
      </c>
    </row>
    <row r="10" ht="25.05" customHeight="1" spans="1:10">
      <c r="A10" s="62">
        <v>5</v>
      </c>
      <c r="B10" s="63" t="s">
        <v>1482</v>
      </c>
      <c r="C10" s="64">
        <v>238</v>
      </c>
      <c r="D10" s="64"/>
      <c r="E10" s="64"/>
      <c r="F10" s="64">
        <v>141</v>
      </c>
      <c r="G10" s="64">
        <v>2</v>
      </c>
      <c r="H10" s="64">
        <v>104</v>
      </c>
      <c r="I10" s="64">
        <v>73</v>
      </c>
      <c r="J10" s="61">
        <f t="shared" si="0"/>
        <v>558</v>
      </c>
    </row>
    <row r="11" ht="25.05" customHeight="1" spans="1:10">
      <c r="A11" s="62">
        <v>6</v>
      </c>
      <c r="B11" s="63" t="s">
        <v>1483</v>
      </c>
      <c r="C11" s="64">
        <v>204</v>
      </c>
      <c r="D11" s="64">
        <v>39</v>
      </c>
      <c r="E11" s="64"/>
      <c r="F11" s="64">
        <v>56</v>
      </c>
      <c r="G11" s="64">
        <v>2</v>
      </c>
      <c r="H11" s="64">
        <v>53</v>
      </c>
      <c r="I11" s="64">
        <v>21</v>
      </c>
      <c r="J11" s="61">
        <f t="shared" si="0"/>
        <v>375</v>
      </c>
    </row>
    <row r="12" ht="25.05" customHeight="1" spans="1:10">
      <c r="A12" s="62">
        <v>7</v>
      </c>
      <c r="B12" s="63" t="s">
        <v>1484</v>
      </c>
      <c r="C12" s="64">
        <v>272</v>
      </c>
      <c r="D12" s="64"/>
      <c r="E12" s="64"/>
      <c r="F12" s="64">
        <v>95</v>
      </c>
      <c r="G12" s="64">
        <v>2</v>
      </c>
      <c r="H12" s="64">
        <v>81</v>
      </c>
      <c r="I12" s="64">
        <v>96</v>
      </c>
      <c r="J12" s="61">
        <f t="shared" si="0"/>
        <v>546</v>
      </c>
    </row>
    <row r="13" ht="25.05" customHeight="1" spans="1:10">
      <c r="A13" s="62">
        <v>8</v>
      </c>
      <c r="B13" s="63" t="s">
        <v>1485</v>
      </c>
      <c r="C13" s="64">
        <v>306</v>
      </c>
      <c r="D13" s="64"/>
      <c r="E13" s="64"/>
      <c r="F13" s="64">
        <v>77</v>
      </c>
      <c r="G13" s="64">
        <v>2</v>
      </c>
      <c r="H13" s="64">
        <v>57</v>
      </c>
      <c r="I13" s="64">
        <v>467</v>
      </c>
      <c r="J13" s="61">
        <f t="shared" si="0"/>
        <v>909</v>
      </c>
    </row>
    <row r="14" ht="25.05" customHeight="1" spans="1:10">
      <c r="A14" s="62">
        <v>9</v>
      </c>
      <c r="B14" s="63" t="s">
        <v>1486</v>
      </c>
      <c r="C14" s="64">
        <v>238</v>
      </c>
      <c r="D14" s="64"/>
      <c r="E14" s="64"/>
      <c r="F14" s="64">
        <v>132</v>
      </c>
      <c r="G14" s="64">
        <v>2</v>
      </c>
      <c r="H14" s="64">
        <v>65</v>
      </c>
      <c r="I14" s="64">
        <v>54</v>
      </c>
      <c r="J14" s="61">
        <f t="shared" si="0"/>
        <v>491</v>
      </c>
    </row>
    <row r="15" ht="25.05" customHeight="1" spans="1:10">
      <c r="A15" s="62">
        <v>10</v>
      </c>
      <c r="B15" s="63" t="s">
        <v>1487</v>
      </c>
      <c r="C15" s="64">
        <v>153</v>
      </c>
      <c r="D15" s="64"/>
      <c r="E15" s="64"/>
      <c r="F15" s="64">
        <v>50</v>
      </c>
      <c r="G15" s="64">
        <v>2</v>
      </c>
      <c r="H15" s="64">
        <v>47</v>
      </c>
      <c r="I15" s="64">
        <v>106</v>
      </c>
      <c r="J15" s="61">
        <f t="shared" si="0"/>
        <v>358</v>
      </c>
    </row>
    <row r="16" ht="25.05" customHeight="1" spans="1:10">
      <c r="A16" s="62">
        <v>11</v>
      </c>
      <c r="B16" s="63" t="s">
        <v>1488</v>
      </c>
      <c r="C16" s="64">
        <v>153</v>
      </c>
      <c r="D16" s="64"/>
      <c r="E16" s="64">
        <v>310</v>
      </c>
      <c r="F16" s="64">
        <v>63</v>
      </c>
      <c r="G16" s="64">
        <v>2</v>
      </c>
      <c r="H16" s="64">
        <v>71</v>
      </c>
      <c r="I16" s="64">
        <v>26</v>
      </c>
      <c r="J16" s="61">
        <f t="shared" si="0"/>
        <v>625</v>
      </c>
    </row>
    <row r="17" customHeight="1" spans="1:10">
      <c r="A17" s="62">
        <v>12</v>
      </c>
      <c r="B17" s="63" t="s">
        <v>1489</v>
      </c>
      <c r="C17" s="64">
        <v>153</v>
      </c>
      <c r="D17" s="64"/>
      <c r="E17" s="64"/>
      <c r="F17" s="64">
        <v>74</v>
      </c>
      <c r="G17" s="64">
        <v>2</v>
      </c>
      <c r="H17" s="64">
        <v>48</v>
      </c>
      <c r="I17" s="64">
        <v>22</v>
      </c>
      <c r="J17" s="61">
        <f t="shared" si="0"/>
        <v>299</v>
      </c>
    </row>
    <row r="18" customHeight="1" spans="1:10">
      <c r="A18" s="62">
        <v>13</v>
      </c>
      <c r="B18" s="63" t="s">
        <v>1490</v>
      </c>
      <c r="C18" s="64">
        <v>340</v>
      </c>
      <c r="D18" s="64"/>
      <c r="E18" s="64"/>
      <c r="F18" s="64">
        <v>144</v>
      </c>
      <c r="G18" s="64">
        <v>2</v>
      </c>
      <c r="H18" s="64">
        <v>96</v>
      </c>
      <c r="I18" s="64">
        <v>23</v>
      </c>
      <c r="J18" s="61">
        <f t="shared" si="0"/>
        <v>605</v>
      </c>
    </row>
    <row r="19" customHeight="1" spans="1:10">
      <c r="A19" s="62">
        <v>14</v>
      </c>
      <c r="B19" s="63" t="s">
        <v>1491</v>
      </c>
      <c r="C19" s="64">
        <v>153</v>
      </c>
      <c r="D19" s="64"/>
      <c r="E19" s="64"/>
      <c r="F19" s="64">
        <v>183</v>
      </c>
      <c r="G19" s="64">
        <v>2</v>
      </c>
      <c r="H19" s="64">
        <v>51</v>
      </c>
      <c r="I19" s="64">
        <v>18</v>
      </c>
      <c r="J19" s="61">
        <f t="shared" si="0"/>
        <v>407</v>
      </c>
    </row>
    <row r="20" customHeight="1" spans="1:10">
      <c r="A20" s="62">
        <v>15</v>
      </c>
      <c r="B20" s="63" t="s">
        <v>1492</v>
      </c>
      <c r="C20" s="64">
        <v>187</v>
      </c>
      <c r="D20" s="64">
        <v>63</v>
      </c>
      <c r="E20" s="64"/>
      <c r="F20" s="64">
        <v>117</v>
      </c>
      <c r="G20" s="64">
        <v>2</v>
      </c>
      <c r="H20" s="64">
        <v>70</v>
      </c>
      <c r="I20" s="64">
        <v>61</v>
      </c>
      <c r="J20" s="61">
        <f t="shared" si="0"/>
        <v>500</v>
      </c>
    </row>
    <row r="21" s="54" customFormat="1" customHeight="1" spans="1:10">
      <c r="A21" s="61">
        <v>16</v>
      </c>
      <c r="B21" s="61" t="s">
        <v>1477</v>
      </c>
      <c r="C21" s="61">
        <f t="shared" ref="C21:I21" si="1">SUM(C6:C20)</f>
        <v>3251</v>
      </c>
      <c r="D21" s="61">
        <f t="shared" si="1"/>
        <v>102</v>
      </c>
      <c r="E21" s="61">
        <f t="shared" si="1"/>
        <v>310</v>
      </c>
      <c r="F21" s="61">
        <f t="shared" si="1"/>
        <v>1389</v>
      </c>
      <c r="G21" s="61">
        <f t="shared" si="1"/>
        <v>30</v>
      </c>
      <c r="H21" s="61">
        <f t="shared" si="1"/>
        <v>1000</v>
      </c>
      <c r="I21" s="61">
        <f t="shared" si="1"/>
        <v>1074</v>
      </c>
      <c r="J21" s="61">
        <f t="shared" si="0"/>
        <v>7156</v>
      </c>
    </row>
  </sheetData>
  <mergeCells count="12">
    <mergeCell ref="A2:J2"/>
    <mergeCell ref="A3:B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A1" sqref="A1"/>
    </sheetView>
  </sheetViews>
  <sheetFormatPr defaultColWidth="9" defaultRowHeight="14.25" outlineLevelRow="4" outlineLevelCol="1"/>
  <cols>
    <col min="1" max="1" width="44" customWidth="1"/>
    <col min="2" max="2" width="38.6" customWidth="1"/>
  </cols>
  <sheetData>
    <row r="1" s="44" customFormat="1" ht="25.5" spans="1:2">
      <c r="A1" s="45" t="s">
        <v>1493</v>
      </c>
      <c r="B1" s="46"/>
    </row>
    <row r="2" s="44" customFormat="1" ht="20.25" customHeight="1" spans="1:2">
      <c r="A2" s="47" t="s">
        <v>1494</v>
      </c>
      <c r="B2" s="47"/>
    </row>
    <row r="3" spans="1:2">
      <c r="A3" s="48"/>
      <c r="B3" s="49" t="s">
        <v>20</v>
      </c>
    </row>
    <row r="4" ht="24.9" customHeight="1" spans="1:2">
      <c r="A4" s="50" t="s">
        <v>267</v>
      </c>
      <c r="B4" s="50" t="s">
        <v>1396</v>
      </c>
    </row>
    <row r="5" ht="24.9" customHeight="1" spans="1:2">
      <c r="A5" s="51" t="s">
        <v>1495</v>
      </c>
      <c r="B5" s="52">
        <v>0</v>
      </c>
    </row>
  </sheetData>
  <mergeCells count="1">
    <mergeCell ref="A2:B2"/>
  </mergeCells>
  <pageMargins left="0.699912516150888" right="0.699912516150888" top="0.74990626395218" bottom="0.74990626395218" header="0.299962510274151" footer="0.299962510274151"/>
  <pageSetup paperSize="9" firstPageNumber="0" orientation="portrait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8"/>
  <sheetViews>
    <sheetView showZeros="0" zoomScale="85" zoomScaleNormal="85" workbookViewId="0">
      <selection activeCell="A1" sqref="A1"/>
    </sheetView>
  </sheetViews>
  <sheetFormatPr defaultColWidth="9" defaultRowHeight="13.5" outlineLevelCol="2"/>
  <cols>
    <col min="1" max="1" width="22.7" style="29" customWidth="1"/>
    <col min="2" max="2" width="42.2" style="29" customWidth="1"/>
    <col min="3" max="3" width="26.5" style="30" customWidth="1"/>
    <col min="4" max="16384" width="9" style="29"/>
  </cols>
  <sheetData>
    <row r="1" s="26" customFormat="1" ht="18.6" customHeight="1" spans="1:3">
      <c r="A1" s="28" t="s">
        <v>1496</v>
      </c>
      <c r="C1" s="31"/>
    </row>
    <row r="2" s="27" customFormat="1" ht="27" customHeight="1" spans="1:3">
      <c r="A2" s="32" t="s">
        <v>1497</v>
      </c>
      <c r="B2" s="32"/>
      <c r="C2" s="33"/>
    </row>
    <row r="3" s="26" customFormat="1" ht="20.25" customHeight="1" spans="1:3">
      <c r="A3" s="34"/>
      <c r="B3" s="34"/>
      <c r="C3" s="35"/>
    </row>
    <row r="4" s="26" customFormat="1" customHeight="1" spans="3:3">
      <c r="C4" s="31" t="s">
        <v>20</v>
      </c>
    </row>
    <row r="5" s="26" customFormat="1" ht="20.25" customHeight="1" spans="1:3">
      <c r="A5" s="36" t="s">
        <v>1498</v>
      </c>
      <c r="B5" s="36" t="s">
        <v>1499</v>
      </c>
      <c r="C5" s="37" t="s">
        <v>1396</v>
      </c>
    </row>
    <row r="6" s="26" customFormat="1" ht="20.25" customHeight="1" spans="1:3">
      <c r="A6" s="38" t="s">
        <v>1477</v>
      </c>
      <c r="B6" s="39"/>
      <c r="C6" s="40">
        <f>C7+C12+C48+C23</f>
        <v>123950</v>
      </c>
    </row>
    <row r="7" s="28" customFormat="1" ht="20.25" customHeight="1" spans="1:3">
      <c r="A7" s="41" t="s">
        <v>1500</v>
      </c>
      <c r="B7" s="41" t="s">
        <v>1501</v>
      </c>
      <c r="C7" s="42">
        <f>SUM(C8:C11)</f>
        <v>109144</v>
      </c>
    </row>
    <row r="8" s="26" customFormat="1" ht="20.25" customHeight="1" spans="1:3">
      <c r="A8" s="43" t="s">
        <v>1502</v>
      </c>
      <c r="B8" s="43" t="s">
        <v>1503</v>
      </c>
      <c r="C8" s="42">
        <v>74912</v>
      </c>
    </row>
    <row r="9" s="26" customFormat="1" ht="20.25" customHeight="1" spans="1:3">
      <c r="A9" s="43" t="s">
        <v>1504</v>
      </c>
      <c r="B9" s="43" t="s">
        <v>1505</v>
      </c>
      <c r="C9" s="42">
        <v>24637</v>
      </c>
    </row>
    <row r="10" s="26" customFormat="1" ht="20.25" customHeight="1" spans="1:3">
      <c r="A10" s="43" t="s">
        <v>1506</v>
      </c>
      <c r="B10" s="43" t="s">
        <v>1507</v>
      </c>
      <c r="C10" s="42">
        <v>8712</v>
      </c>
    </row>
    <row r="11" s="26" customFormat="1" ht="20.25" customHeight="1" spans="1:3">
      <c r="A11" s="43" t="s">
        <v>1508</v>
      </c>
      <c r="B11" s="43" t="s">
        <v>1509</v>
      </c>
      <c r="C11" s="42">
        <v>883</v>
      </c>
    </row>
    <row r="12" s="26" customFormat="1" ht="20.25" customHeight="1" spans="1:3">
      <c r="A12" s="41" t="s">
        <v>1510</v>
      </c>
      <c r="B12" s="41" t="s">
        <v>1511</v>
      </c>
      <c r="C12" s="42">
        <f>SUM(C13:C22)</f>
        <v>12394</v>
      </c>
    </row>
    <row r="13" s="26" customFormat="1" ht="20.25" customHeight="1" spans="1:3">
      <c r="A13" s="43" t="s">
        <v>1512</v>
      </c>
      <c r="B13" s="43" t="s">
        <v>1513</v>
      </c>
      <c r="C13" s="42">
        <v>5479</v>
      </c>
    </row>
    <row r="14" s="26" customFormat="1" ht="20.25" customHeight="1" spans="1:3">
      <c r="A14" s="43" t="s">
        <v>1514</v>
      </c>
      <c r="B14" s="43" t="s">
        <v>1515</v>
      </c>
      <c r="C14" s="42">
        <v>824</v>
      </c>
    </row>
    <row r="15" s="26" customFormat="1" ht="20.25" customHeight="1" spans="1:3">
      <c r="A15" s="43" t="s">
        <v>1516</v>
      </c>
      <c r="B15" s="43" t="s">
        <v>1517</v>
      </c>
      <c r="C15" s="42"/>
    </row>
    <row r="16" s="26" customFormat="1" ht="20.25" customHeight="1" spans="1:3">
      <c r="A16" s="43" t="s">
        <v>1518</v>
      </c>
      <c r="B16" s="43" t="s">
        <v>1519</v>
      </c>
      <c r="C16" s="42"/>
    </row>
    <row r="17" s="28" customFormat="1" ht="20.25" customHeight="1" spans="1:3">
      <c r="A17" s="43" t="s">
        <v>1520</v>
      </c>
      <c r="B17" s="43" t="s">
        <v>1521</v>
      </c>
      <c r="C17" s="42"/>
    </row>
    <row r="18" s="26" customFormat="1" ht="20.25" customHeight="1" spans="1:3">
      <c r="A18" s="43" t="s">
        <v>1522</v>
      </c>
      <c r="B18" s="43" t="s">
        <v>1523</v>
      </c>
      <c r="C18" s="42">
        <v>2500</v>
      </c>
    </row>
    <row r="19" s="26" customFormat="1" ht="20.25" customHeight="1" spans="1:3">
      <c r="A19" s="43" t="s">
        <v>1524</v>
      </c>
      <c r="B19" s="43" t="s">
        <v>1525</v>
      </c>
      <c r="C19" s="42"/>
    </row>
    <row r="20" s="26" customFormat="1" ht="20.25" customHeight="1" spans="1:3">
      <c r="A20" s="43" t="s">
        <v>1526</v>
      </c>
      <c r="B20" s="43" t="s">
        <v>1527</v>
      </c>
      <c r="C20" s="42">
        <v>1500</v>
      </c>
    </row>
    <row r="21" s="26" customFormat="1" ht="20.25" customHeight="1" spans="1:3">
      <c r="A21" s="43" t="s">
        <v>1528</v>
      </c>
      <c r="B21" s="43" t="s">
        <v>1529</v>
      </c>
      <c r="C21" s="42">
        <v>194</v>
      </c>
    </row>
    <row r="22" s="26" customFormat="1" ht="20.25" customHeight="1" spans="1:3">
      <c r="A22" s="43" t="s">
        <v>1530</v>
      </c>
      <c r="B22" s="43" t="s">
        <v>1531</v>
      </c>
      <c r="C22" s="42">
        <v>1897</v>
      </c>
    </row>
    <row r="23" s="26" customFormat="1" ht="20.25" customHeight="1" spans="1:3">
      <c r="A23" s="41" t="s">
        <v>1532</v>
      </c>
      <c r="B23" s="41" t="s">
        <v>1533</v>
      </c>
      <c r="C23" s="42">
        <f>SUM(C24:C30)</f>
        <v>1395</v>
      </c>
    </row>
    <row r="24" s="26" customFormat="1" ht="20.25" customHeight="1" spans="1:3">
      <c r="A24" s="43" t="s">
        <v>1534</v>
      </c>
      <c r="B24" s="43" t="s">
        <v>1535</v>
      </c>
      <c r="C24" s="42">
        <v>0</v>
      </c>
    </row>
    <row r="25" s="26" customFormat="1" ht="20.25" customHeight="1" spans="1:3">
      <c r="A25" s="43" t="s">
        <v>1536</v>
      </c>
      <c r="B25" s="43" t="s">
        <v>1537</v>
      </c>
      <c r="C25" s="42">
        <v>0</v>
      </c>
    </row>
    <row r="26" s="26" customFormat="1" ht="20.25" customHeight="1" spans="1:3">
      <c r="A26" s="43" t="s">
        <v>1538</v>
      </c>
      <c r="B26" s="43" t="s">
        <v>1539</v>
      </c>
      <c r="C26" s="42">
        <v>855</v>
      </c>
    </row>
    <row r="27" s="26" customFormat="1" ht="20.25" customHeight="1" spans="1:3">
      <c r="A27" s="43" t="s">
        <v>1540</v>
      </c>
      <c r="B27" s="43" t="s">
        <v>1541</v>
      </c>
      <c r="C27" s="42">
        <v>0</v>
      </c>
    </row>
    <row r="28" s="26" customFormat="1" ht="20.25" customHeight="1" spans="1:3">
      <c r="A28" s="43" t="s">
        <v>1542</v>
      </c>
      <c r="B28" s="43" t="s">
        <v>1543</v>
      </c>
      <c r="C28" s="42">
        <v>0</v>
      </c>
    </row>
    <row r="29" s="26" customFormat="1" ht="20.25" customHeight="1" spans="1:3">
      <c r="A29" s="43" t="s">
        <v>1544</v>
      </c>
      <c r="B29" s="43" t="s">
        <v>1545</v>
      </c>
      <c r="C29" s="42">
        <v>0</v>
      </c>
    </row>
    <row r="30" s="26" customFormat="1" ht="20.25" customHeight="1" spans="1:3">
      <c r="A30" s="43" t="s">
        <v>1546</v>
      </c>
      <c r="B30" s="43" t="s">
        <v>1547</v>
      </c>
      <c r="C30" s="42">
        <v>540</v>
      </c>
    </row>
    <row r="31" s="26" customFormat="1" ht="20.25" customHeight="1" spans="1:3">
      <c r="A31" s="41" t="s">
        <v>1548</v>
      </c>
      <c r="B31" s="41" t="s">
        <v>1549</v>
      </c>
      <c r="C31" s="42">
        <v>0</v>
      </c>
    </row>
    <row r="32" s="26" customFormat="1" ht="20.25" customHeight="1" spans="1:3">
      <c r="A32" s="43" t="s">
        <v>1550</v>
      </c>
      <c r="B32" s="43" t="s">
        <v>1535</v>
      </c>
      <c r="C32" s="42">
        <v>0</v>
      </c>
    </row>
    <row r="33" s="26" customFormat="1" ht="20.25" customHeight="1" spans="1:3">
      <c r="A33" s="43" t="s">
        <v>1551</v>
      </c>
      <c r="B33" s="43" t="s">
        <v>1537</v>
      </c>
      <c r="C33" s="42">
        <v>0</v>
      </c>
    </row>
    <row r="34" s="26" customFormat="1" ht="20.25" customHeight="1" spans="1:3">
      <c r="A34" s="43" t="s">
        <v>1552</v>
      </c>
      <c r="B34" s="43" t="s">
        <v>1539</v>
      </c>
      <c r="C34" s="42">
        <v>0</v>
      </c>
    </row>
    <row r="35" s="26" customFormat="1" ht="20.25" customHeight="1" spans="1:3">
      <c r="A35" s="43" t="s">
        <v>1553</v>
      </c>
      <c r="B35" s="43" t="s">
        <v>1543</v>
      </c>
      <c r="C35" s="42">
        <v>0</v>
      </c>
    </row>
    <row r="36" s="26" customFormat="1" ht="20.25" customHeight="1" spans="1:3">
      <c r="A36" s="43" t="s">
        <v>1554</v>
      </c>
      <c r="B36" s="43" t="s">
        <v>1545</v>
      </c>
      <c r="C36" s="42">
        <v>0</v>
      </c>
    </row>
    <row r="37" s="26" customFormat="1" ht="20.25" customHeight="1" spans="1:3">
      <c r="A37" s="43" t="s">
        <v>1555</v>
      </c>
      <c r="B37" s="43" t="s">
        <v>1547</v>
      </c>
      <c r="C37" s="42">
        <v>0</v>
      </c>
    </row>
    <row r="38" s="26" customFormat="1" ht="20.25" customHeight="1" spans="1:3">
      <c r="A38" s="41" t="s">
        <v>1556</v>
      </c>
      <c r="B38" s="41" t="s">
        <v>1557</v>
      </c>
      <c r="C38" s="42"/>
    </row>
    <row r="39" s="26" customFormat="1" ht="20.25" customHeight="1" spans="1:3">
      <c r="A39" s="43" t="s">
        <v>1558</v>
      </c>
      <c r="B39" s="43" t="s">
        <v>1559</v>
      </c>
      <c r="C39" s="42"/>
    </row>
    <row r="40" s="26" customFormat="1" ht="20.25" customHeight="1" spans="1:3">
      <c r="A40" s="43" t="s">
        <v>1560</v>
      </c>
      <c r="B40" s="43" t="s">
        <v>1561</v>
      </c>
      <c r="C40" s="42"/>
    </row>
    <row r="41" s="26" customFormat="1" ht="20.25" customHeight="1" spans="1:3">
      <c r="A41" s="41" t="s">
        <v>1562</v>
      </c>
      <c r="B41" s="41" t="s">
        <v>1563</v>
      </c>
      <c r="C41" s="42">
        <v>0</v>
      </c>
    </row>
    <row r="42" s="26" customFormat="1" ht="20.25" customHeight="1" spans="1:3">
      <c r="A42" s="43" t="s">
        <v>1564</v>
      </c>
      <c r="B42" s="43" t="s">
        <v>1565</v>
      </c>
      <c r="C42" s="42">
        <v>0</v>
      </c>
    </row>
    <row r="43" s="26" customFormat="1" ht="20.25" customHeight="1" spans="1:3">
      <c r="A43" s="43" t="s">
        <v>1566</v>
      </c>
      <c r="B43" s="43" t="s">
        <v>1567</v>
      </c>
      <c r="C43" s="42">
        <v>0</v>
      </c>
    </row>
    <row r="44" s="26" customFormat="1" ht="20.25" customHeight="1" spans="1:3">
      <c r="A44" s="41" t="s">
        <v>1568</v>
      </c>
      <c r="B44" s="41" t="s">
        <v>1569</v>
      </c>
      <c r="C44" s="42">
        <v>0</v>
      </c>
    </row>
    <row r="45" s="26" customFormat="1" ht="20.25" customHeight="1" spans="1:3">
      <c r="A45" s="43" t="s">
        <v>1570</v>
      </c>
      <c r="B45" s="43" t="s">
        <v>1571</v>
      </c>
      <c r="C45" s="42">
        <v>0</v>
      </c>
    </row>
    <row r="46" s="26" customFormat="1" ht="20.25" customHeight="1" spans="1:3">
      <c r="A46" s="41" t="s">
        <v>1572</v>
      </c>
      <c r="B46" s="41" t="s">
        <v>1573</v>
      </c>
      <c r="C46" s="42">
        <v>0</v>
      </c>
    </row>
    <row r="47" s="26" customFormat="1" ht="20.25" customHeight="1" spans="1:3">
      <c r="A47" s="43" t="s">
        <v>1574</v>
      </c>
      <c r="B47" s="43" t="s">
        <v>1575</v>
      </c>
      <c r="C47" s="42">
        <v>0</v>
      </c>
    </row>
    <row r="48" s="26" customFormat="1" ht="20.25" customHeight="1" spans="1:3">
      <c r="A48" s="41" t="s">
        <v>1576</v>
      </c>
      <c r="B48" s="41" t="s">
        <v>1577</v>
      </c>
      <c r="C48" s="42">
        <f>SUM(C49:C53)</f>
        <v>1017</v>
      </c>
    </row>
    <row r="49" s="26" customFormat="1" ht="20.25" customHeight="1" spans="1:3">
      <c r="A49" s="43" t="s">
        <v>1578</v>
      </c>
      <c r="B49" s="43" t="s">
        <v>1579</v>
      </c>
      <c r="C49" s="42"/>
    </row>
    <row r="50" s="28" customFormat="1" ht="20.25" customHeight="1" spans="1:3">
      <c r="A50" s="43" t="s">
        <v>1580</v>
      </c>
      <c r="B50" s="43" t="s">
        <v>1581</v>
      </c>
      <c r="C50" s="42"/>
    </row>
    <row r="51" s="28" customFormat="1" ht="20.25" customHeight="1" spans="1:3">
      <c r="A51" s="43" t="s">
        <v>1582</v>
      </c>
      <c r="B51" s="43" t="s">
        <v>1583</v>
      </c>
      <c r="C51" s="42"/>
    </row>
    <row r="52" s="26" customFormat="1" ht="20.25" customHeight="1" spans="1:3">
      <c r="A52" s="43" t="s">
        <v>1584</v>
      </c>
      <c r="B52" s="43" t="s">
        <v>1585</v>
      </c>
      <c r="C52" s="42">
        <v>301</v>
      </c>
    </row>
    <row r="53" s="26" customFormat="1" ht="20.25" customHeight="1" spans="1:3">
      <c r="A53" s="43" t="s">
        <v>1586</v>
      </c>
      <c r="B53" s="43" t="s">
        <v>1587</v>
      </c>
      <c r="C53" s="42">
        <v>716</v>
      </c>
    </row>
    <row r="54" s="26" customFormat="1" ht="20.25" customHeight="1" spans="1:3">
      <c r="A54" s="41" t="s">
        <v>1588</v>
      </c>
      <c r="B54" s="41" t="s">
        <v>1589</v>
      </c>
      <c r="C54" s="42">
        <v>0</v>
      </c>
    </row>
    <row r="55" s="26" customFormat="1" ht="20.25" customHeight="1" spans="1:3">
      <c r="A55" s="43" t="s">
        <v>1590</v>
      </c>
      <c r="B55" s="43" t="s">
        <v>1591</v>
      </c>
      <c r="C55" s="42">
        <v>0</v>
      </c>
    </row>
    <row r="56" s="26" customFormat="1" ht="20.25" customHeight="1" spans="1:3">
      <c r="A56" s="43" t="s">
        <v>1592</v>
      </c>
      <c r="B56" s="43" t="s">
        <v>1593</v>
      </c>
      <c r="C56" s="42">
        <v>0</v>
      </c>
    </row>
    <row r="57" s="26" customFormat="1" ht="20.25" customHeight="1" spans="1:3">
      <c r="A57" s="41" t="s">
        <v>1594</v>
      </c>
      <c r="B57" s="41" t="s">
        <v>1595</v>
      </c>
      <c r="C57" s="42">
        <v>0</v>
      </c>
    </row>
    <row r="58" s="26" customFormat="1" ht="20.25" customHeight="1" spans="1:3">
      <c r="A58" s="43" t="s">
        <v>1596</v>
      </c>
      <c r="B58" s="43" t="s">
        <v>1597</v>
      </c>
      <c r="C58" s="42">
        <v>0</v>
      </c>
    </row>
  </sheetData>
  <mergeCells count="2">
    <mergeCell ref="A2:C2"/>
    <mergeCell ref="A6:B6"/>
  </mergeCells>
  <printOptions horizontalCentered="1"/>
  <pageMargins left="0" right="0" top="0.590203972313348" bottom="0.390229004574573" header="0.509658526247881" footer="0.509658526247881"/>
  <pageSetup paperSize="9" firstPageNumber="0" orientation="portrait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zoomScale="130" zoomScaleNormal="130" workbookViewId="0">
      <selection activeCell="A1" sqref="A1"/>
    </sheetView>
  </sheetViews>
  <sheetFormatPr defaultColWidth="9" defaultRowHeight="14.25" outlineLevelRow="6" outlineLevelCol="6"/>
  <cols>
    <col min="1" max="1" width="14.7" style="12" customWidth="1"/>
    <col min="2" max="2" width="20" style="12" customWidth="1"/>
    <col min="3" max="3" width="17.4" style="12" customWidth="1"/>
    <col min="4" max="4" width="17.5" style="12" customWidth="1"/>
    <col min="5" max="6" width="19.9" style="12" customWidth="1"/>
    <col min="7" max="7" width="13.7" style="13" customWidth="1"/>
  </cols>
  <sheetData>
    <row r="1" s="9" customFormat="1" ht="19.5" customHeight="1" spans="1:7">
      <c r="A1" s="8" t="s">
        <v>1598</v>
      </c>
      <c r="B1" s="14"/>
      <c r="C1" s="14"/>
      <c r="D1" s="14"/>
      <c r="E1" s="14"/>
      <c r="F1" s="14"/>
      <c r="G1" s="15"/>
    </row>
    <row r="2" s="9" customFormat="1" ht="30" customHeight="1" spans="1:7">
      <c r="A2" s="16" t="s">
        <v>1599</v>
      </c>
      <c r="B2" s="16"/>
      <c r="C2" s="16"/>
      <c r="D2" s="16"/>
      <c r="E2" s="16"/>
      <c r="F2" s="16"/>
      <c r="G2" s="15"/>
    </row>
    <row r="3" ht="23.25" customHeight="1" spans="1:6">
      <c r="A3" s="17" t="s">
        <v>20</v>
      </c>
      <c r="B3" s="17"/>
      <c r="C3" s="17"/>
      <c r="D3" s="17"/>
      <c r="E3" s="17"/>
      <c r="F3" s="17"/>
    </row>
    <row r="4" s="10" customFormat="1" ht="41.25" customHeight="1" spans="1:7">
      <c r="A4" s="18" t="s">
        <v>1477</v>
      </c>
      <c r="B4" s="18" t="s">
        <v>1600</v>
      </c>
      <c r="C4" s="18" t="s">
        <v>1601</v>
      </c>
      <c r="D4" s="18" t="s">
        <v>1602</v>
      </c>
      <c r="E4" s="18"/>
      <c r="F4" s="18"/>
      <c r="G4" s="19"/>
    </row>
    <row r="5" s="10" customFormat="1" ht="39" customHeight="1" spans="1:7">
      <c r="A5" s="20"/>
      <c r="B5" s="20"/>
      <c r="C5" s="20"/>
      <c r="D5" s="20" t="s">
        <v>1603</v>
      </c>
      <c r="E5" s="20" t="s">
        <v>1604</v>
      </c>
      <c r="F5" s="20" t="s">
        <v>1605</v>
      </c>
      <c r="G5" s="19"/>
    </row>
    <row r="6" s="11" customFormat="1" ht="33" customHeight="1" spans="1:7">
      <c r="A6" s="21">
        <f>SUM(B6:D6)</f>
        <v>4855</v>
      </c>
      <c r="B6" s="22"/>
      <c r="C6" s="22">
        <v>2500</v>
      </c>
      <c r="D6" s="22">
        <v>2355</v>
      </c>
      <c r="E6" s="22">
        <v>1500</v>
      </c>
      <c r="F6" s="22">
        <v>855</v>
      </c>
      <c r="G6" s="23"/>
    </row>
    <row r="7" ht="33" customHeight="1" spans="1:6">
      <c r="A7" s="24"/>
      <c r="B7" s="25"/>
      <c r="C7" s="25"/>
      <c r="D7" s="25"/>
      <c r="E7" s="25"/>
      <c r="F7" s="25"/>
    </row>
  </sheetData>
  <mergeCells count="6">
    <mergeCell ref="A2:F2"/>
    <mergeCell ref="A3:F3"/>
    <mergeCell ref="D4:F4"/>
    <mergeCell ref="A4:A5"/>
    <mergeCell ref="B4:B5"/>
    <mergeCell ref="C4:C5"/>
  </mergeCells>
  <pageMargins left="0.12012386885215" right="0.0798511282196195" top="0.590203972313348" bottom="0.979738629709079" header="0.509658526247881" footer="0.509658526247881"/>
  <pageSetup paperSize="9" firstPageNumber="0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workbookViewId="0">
      <selection activeCell="C6" sqref="C6:C7"/>
    </sheetView>
  </sheetViews>
  <sheetFormatPr defaultColWidth="9" defaultRowHeight="14.25" outlineLevelRow="6" outlineLevelCol="2"/>
  <cols>
    <col min="1" max="1" width="43.4" customWidth="1"/>
    <col min="2" max="2" width="29.2" customWidth="1"/>
    <col min="3" max="3" width="22.4" customWidth="1"/>
  </cols>
  <sheetData>
    <row r="1" customFormat="1" spans="1:1">
      <c r="A1" s="8" t="s">
        <v>1606</v>
      </c>
    </row>
    <row r="2" ht="25.5" spans="1:3">
      <c r="A2" s="2" t="s">
        <v>1607</v>
      </c>
      <c r="B2" s="2"/>
      <c r="C2" s="2"/>
    </row>
    <row r="3" spans="1:3">
      <c r="A3" s="3"/>
      <c r="B3" s="3"/>
      <c r="C3" s="4" t="s">
        <v>1608</v>
      </c>
    </row>
    <row r="4" ht="24.6" customHeight="1" spans="1:3">
      <c r="A4" s="5" t="s">
        <v>1609</v>
      </c>
      <c r="B4" s="5" t="s">
        <v>1610</v>
      </c>
      <c r="C4" s="5" t="s">
        <v>1611</v>
      </c>
    </row>
    <row r="5" ht="24.6" customHeight="1" spans="1:3">
      <c r="A5" s="6" t="s">
        <v>1612</v>
      </c>
      <c r="B5" s="7">
        <v>34.07</v>
      </c>
      <c r="C5" s="7"/>
    </row>
    <row r="6" ht="24.6" customHeight="1" spans="1:3">
      <c r="A6" s="6" t="s">
        <v>1613</v>
      </c>
      <c r="B6" s="7">
        <v>37.33</v>
      </c>
      <c r="C6" s="7"/>
    </row>
    <row r="7" ht="24.6" customHeight="1" spans="1:3">
      <c r="A7" s="6" t="s">
        <v>1614</v>
      </c>
      <c r="B7" s="7">
        <v>37.15</v>
      </c>
      <c r="C7" s="7"/>
    </row>
  </sheetData>
  <mergeCells count="1">
    <mergeCell ref="A2:C2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workbookViewId="0">
      <selection activeCell="C6" sqref="C6:C7"/>
    </sheetView>
  </sheetViews>
  <sheetFormatPr defaultColWidth="9" defaultRowHeight="14.25" outlineLevelRow="6" outlineLevelCol="2"/>
  <cols>
    <col min="1" max="1" width="31.4" customWidth="1"/>
    <col min="2" max="2" width="22.7" customWidth="1"/>
    <col min="3" max="3" width="28" customWidth="1"/>
  </cols>
  <sheetData>
    <row r="1" customFormat="1" spans="1:1">
      <c r="A1" s="1" t="s">
        <v>1615</v>
      </c>
    </row>
    <row r="2" ht="25.5" spans="1:3">
      <c r="A2" s="2" t="s">
        <v>1616</v>
      </c>
      <c r="B2" s="2"/>
      <c r="C2" s="2"/>
    </row>
    <row r="3" spans="1:3">
      <c r="A3" s="3"/>
      <c r="B3" s="3"/>
      <c r="C3" s="4" t="s">
        <v>1608</v>
      </c>
    </row>
    <row r="4" ht="24.6" customHeight="1" spans="1:3">
      <c r="A4" s="5" t="s">
        <v>1609</v>
      </c>
      <c r="B4" s="5" t="s">
        <v>1610</v>
      </c>
      <c r="C4" s="5" t="s">
        <v>1617</v>
      </c>
    </row>
    <row r="5" ht="24.6" customHeight="1" spans="1:3">
      <c r="A5" s="6" t="s">
        <v>1612</v>
      </c>
      <c r="B5" s="7">
        <v>8.6</v>
      </c>
      <c r="C5" s="7"/>
    </row>
    <row r="6" ht="24.6" customHeight="1" spans="1:3">
      <c r="A6" s="6" t="s">
        <v>1613</v>
      </c>
      <c r="B6" s="7">
        <v>15.53</v>
      </c>
      <c r="C6" s="7"/>
    </row>
    <row r="7" ht="24.6" customHeight="1" spans="1:3">
      <c r="A7" s="6" t="s">
        <v>1614</v>
      </c>
      <c r="B7" s="7">
        <v>15.53</v>
      </c>
      <c r="C7" s="7"/>
    </row>
  </sheetData>
  <mergeCells count="1">
    <mergeCell ref="A2:C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48"/>
  <sheetViews>
    <sheetView showGridLines="0" showZeros="0" workbookViewId="0">
      <pane ySplit="4" topLeftCell="A5" activePane="bottomLeft" state="frozen"/>
      <selection/>
      <selection pane="bottomLeft" activeCell="A2" sqref="A2:B2"/>
    </sheetView>
  </sheetViews>
  <sheetFormatPr defaultColWidth="9" defaultRowHeight="14.25" outlineLevelCol="1"/>
  <cols>
    <col min="1" max="1" width="50.6" style="158" customWidth="1"/>
    <col min="2" max="2" width="22.6" style="204" customWidth="1"/>
    <col min="3" max="16384" width="9" style="158"/>
  </cols>
  <sheetData>
    <row r="1" s="154" customFormat="1" ht="17.25" customHeight="1" spans="1:2">
      <c r="A1" s="154" t="s">
        <v>18</v>
      </c>
      <c r="B1" s="159"/>
    </row>
    <row r="2" s="203" customFormat="1" ht="29.25" customHeight="1" spans="1:2">
      <c r="A2" s="205" t="s">
        <v>19</v>
      </c>
      <c r="B2" s="205"/>
    </row>
    <row r="3" ht="24" customHeight="1" spans="1:2">
      <c r="A3" s="206"/>
      <c r="B3" s="207" t="s">
        <v>20</v>
      </c>
    </row>
    <row r="4" ht="19.5" customHeight="1" spans="1:2">
      <c r="A4" s="124" t="s">
        <v>21</v>
      </c>
      <c r="B4" s="208" t="s">
        <v>22</v>
      </c>
    </row>
    <row r="5" ht="21" customHeight="1" spans="1:2">
      <c r="A5" s="116" t="s">
        <v>23</v>
      </c>
      <c r="B5" s="209">
        <f>SUM(B6:B21)</f>
        <v>85945</v>
      </c>
    </row>
    <row r="6" ht="19.5" customHeight="1" spans="1:2">
      <c r="A6" s="113" t="s">
        <v>24</v>
      </c>
      <c r="B6" s="210">
        <v>41250</v>
      </c>
    </row>
    <row r="7" ht="19.5" customHeight="1" spans="1:2">
      <c r="A7" s="113" t="s">
        <v>25</v>
      </c>
      <c r="B7" s="211">
        <f>3080+924</f>
        <v>4004</v>
      </c>
    </row>
    <row r="8" ht="19.5" customHeight="1" spans="1:2">
      <c r="A8" s="113" t="s">
        <v>26</v>
      </c>
      <c r="B8" s="212"/>
    </row>
    <row r="9" ht="19.5" customHeight="1" spans="1:2">
      <c r="A9" s="113" t="s">
        <v>27</v>
      </c>
      <c r="B9" s="211">
        <v>1680</v>
      </c>
    </row>
    <row r="10" ht="19.5" customHeight="1" spans="1:2">
      <c r="A10" s="113" t="s">
        <v>28</v>
      </c>
      <c r="B10" s="211">
        <v>361</v>
      </c>
    </row>
    <row r="11" ht="19.5" customHeight="1" spans="1:2">
      <c r="A11" s="113" t="s">
        <v>29</v>
      </c>
      <c r="B11" s="211">
        <v>10000</v>
      </c>
    </row>
    <row r="12" ht="19.5" customHeight="1" spans="1:2">
      <c r="A12" s="113" t="s">
        <v>30</v>
      </c>
      <c r="B12" s="211">
        <v>1900</v>
      </c>
    </row>
    <row r="13" ht="19.5" customHeight="1" spans="1:2">
      <c r="A13" s="113" t="s">
        <v>31</v>
      </c>
      <c r="B13" s="211">
        <v>1500</v>
      </c>
    </row>
    <row r="14" ht="19.5" customHeight="1" spans="1:2">
      <c r="A14" s="113" t="s">
        <v>32</v>
      </c>
      <c r="B14" s="211">
        <v>1820</v>
      </c>
    </row>
    <row r="15" ht="19.5" customHeight="1" spans="1:2">
      <c r="A15" s="113" t="s">
        <v>33</v>
      </c>
      <c r="B15" s="211">
        <v>4300</v>
      </c>
    </row>
    <row r="16" ht="19.5" customHeight="1" spans="1:2">
      <c r="A16" s="113" t="s">
        <v>34</v>
      </c>
      <c r="B16" s="211">
        <v>2200</v>
      </c>
    </row>
    <row r="17" ht="19.5" customHeight="1" spans="1:2">
      <c r="A17" s="113" t="s">
        <v>35</v>
      </c>
      <c r="B17" s="211">
        <v>3600</v>
      </c>
    </row>
    <row r="18" ht="19.5" customHeight="1" spans="1:2">
      <c r="A18" s="113" t="s">
        <v>36</v>
      </c>
      <c r="B18" s="211">
        <v>13200</v>
      </c>
    </row>
    <row r="19" ht="19.5" customHeight="1" spans="1:2">
      <c r="A19" s="113" t="s">
        <v>37</v>
      </c>
      <c r="B19" s="211"/>
    </row>
    <row r="20" ht="19.5" customHeight="1" spans="1:2">
      <c r="A20" s="113" t="s">
        <v>38</v>
      </c>
      <c r="B20" s="211">
        <v>130</v>
      </c>
    </row>
    <row r="21" ht="19.5" customHeight="1" spans="1:2">
      <c r="A21" s="113" t="s">
        <v>39</v>
      </c>
      <c r="B21" s="211"/>
    </row>
    <row r="22" ht="19.5" customHeight="1" spans="1:2">
      <c r="A22" s="116" t="s">
        <v>40</v>
      </c>
      <c r="B22" s="209">
        <f>SUM(B23:B30)</f>
        <v>24800</v>
      </c>
    </row>
    <row r="23" ht="19.5" customHeight="1" spans="1:2">
      <c r="A23" s="113" t="s">
        <v>41</v>
      </c>
      <c r="B23" s="211">
        <v>6800</v>
      </c>
    </row>
    <row r="24" ht="19.5" customHeight="1" spans="1:2">
      <c r="A24" s="113" t="s">
        <v>42</v>
      </c>
      <c r="B24" s="211">
        <v>9600</v>
      </c>
    </row>
    <row r="25" ht="19.5" customHeight="1" spans="1:2">
      <c r="A25" s="113" t="s">
        <v>43</v>
      </c>
      <c r="B25" s="211">
        <v>5300</v>
      </c>
    </row>
    <row r="26" ht="19.5" customHeight="1" spans="1:2">
      <c r="A26" s="113" t="s">
        <v>44</v>
      </c>
      <c r="B26" s="211">
        <v>2000</v>
      </c>
    </row>
    <row r="27" ht="19.5" customHeight="1" spans="1:2">
      <c r="A27" s="113" t="s">
        <v>45</v>
      </c>
      <c r="B27" s="211"/>
    </row>
    <row r="28" ht="19.5" customHeight="1" spans="1:2">
      <c r="A28" s="113" t="s">
        <v>46</v>
      </c>
      <c r="B28" s="211"/>
    </row>
    <row r="29" ht="19.5" customHeight="1" spans="1:2">
      <c r="A29" s="113" t="s">
        <v>47</v>
      </c>
      <c r="B29" s="213"/>
    </row>
    <row r="30" ht="19.5" customHeight="1" spans="1:2">
      <c r="A30" s="113" t="s">
        <v>48</v>
      </c>
      <c r="B30" s="211">
        <v>1100</v>
      </c>
    </row>
    <row r="31" ht="19.5" customHeight="1" spans="1:2">
      <c r="A31" s="214" t="s">
        <v>49</v>
      </c>
      <c r="B31" s="215"/>
    </row>
    <row r="32" ht="19.5" customHeight="1" spans="1:2">
      <c r="A32" s="214" t="s">
        <v>49</v>
      </c>
      <c r="B32" s="216"/>
    </row>
    <row r="33" ht="19.5" customHeight="1" spans="1:2">
      <c r="A33" s="116" t="s">
        <v>50</v>
      </c>
      <c r="B33" s="209">
        <f>B5+B22</f>
        <v>110745</v>
      </c>
    </row>
    <row r="34" spans="1:1">
      <c r="A34" s="206"/>
    </row>
    <row r="35" spans="1:1">
      <c r="A35" s="206"/>
    </row>
    <row r="36" spans="1:1">
      <c r="A36" s="206"/>
    </row>
    <row r="37" spans="1:1">
      <c r="A37" s="206"/>
    </row>
    <row r="38" spans="1:1">
      <c r="A38" s="206"/>
    </row>
    <row r="39" spans="1:1">
      <c r="A39" s="206"/>
    </row>
    <row r="40" spans="1:1">
      <c r="A40" s="206"/>
    </row>
    <row r="41" spans="1:1">
      <c r="A41" s="206"/>
    </row>
    <row r="42" spans="1:1">
      <c r="A42" s="206"/>
    </row>
    <row r="43" spans="1:1">
      <c r="A43" s="206"/>
    </row>
    <row r="44" spans="1:1">
      <c r="A44" s="206"/>
    </row>
    <row r="45" spans="1:1">
      <c r="A45" s="206"/>
    </row>
    <row r="46" spans="1:1">
      <c r="A46" s="206"/>
    </row>
    <row r="47" spans="1:1">
      <c r="A47" s="206"/>
    </row>
    <row r="48" spans="1:1">
      <c r="A48" s="206"/>
    </row>
    <row r="49" spans="1:1">
      <c r="A49" s="206"/>
    </row>
    <row r="50" spans="1:1">
      <c r="A50" s="206"/>
    </row>
    <row r="51" spans="1:1">
      <c r="A51" s="206"/>
    </row>
    <row r="52" spans="1:1">
      <c r="A52" s="206"/>
    </row>
    <row r="53" spans="1:1">
      <c r="A53" s="206"/>
    </row>
    <row r="54" spans="1:1">
      <c r="A54" s="206"/>
    </row>
    <row r="55" spans="1:1">
      <c r="A55" s="206"/>
    </row>
    <row r="56" spans="1:1">
      <c r="A56" s="206"/>
    </row>
    <row r="57" spans="1:1">
      <c r="A57" s="206"/>
    </row>
    <row r="58" spans="1:1">
      <c r="A58" s="206"/>
    </row>
    <row r="59" spans="1:1">
      <c r="A59" s="206"/>
    </row>
    <row r="60" spans="1:1">
      <c r="A60" s="206"/>
    </row>
    <row r="61" spans="1:1">
      <c r="A61" s="206"/>
    </row>
    <row r="62" spans="1:1">
      <c r="A62" s="206"/>
    </row>
    <row r="63" spans="1:1">
      <c r="A63" s="206"/>
    </row>
    <row r="64" spans="1:1">
      <c r="A64" s="206"/>
    </row>
    <row r="65" spans="1:1">
      <c r="A65" s="206"/>
    </row>
    <row r="66" spans="1:1">
      <c r="A66" s="206"/>
    </row>
    <row r="67" spans="1:1">
      <c r="A67" s="206"/>
    </row>
    <row r="68" spans="1:1">
      <c r="A68" s="206"/>
    </row>
    <row r="69" spans="1:1">
      <c r="A69" s="206"/>
    </row>
    <row r="70" spans="1:1">
      <c r="A70" s="206"/>
    </row>
    <row r="71" spans="1:1">
      <c r="A71" s="206"/>
    </row>
    <row r="72" spans="1:1">
      <c r="A72" s="206"/>
    </row>
    <row r="73" spans="1:1">
      <c r="A73" s="206"/>
    </row>
    <row r="74" spans="1:1">
      <c r="A74" s="206"/>
    </row>
    <row r="75" spans="1:1">
      <c r="A75" s="206"/>
    </row>
    <row r="76" spans="1:1">
      <c r="A76" s="206"/>
    </row>
    <row r="77" spans="1:1">
      <c r="A77" s="206"/>
    </row>
    <row r="78" spans="1:1">
      <c r="A78" s="206"/>
    </row>
    <row r="79" spans="1:1">
      <c r="A79" s="206"/>
    </row>
    <row r="80" spans="1:1">
      <c r="A80" s="206"/>
    </row>
    <row r="81" spans="1:1">
      <c r="A81" s="206"/>
    </row>
    <row r="82" spans="1:1">
      <c r="A82" s="206"/>
    </row>
    <row r="83" spans="1:1">
      <c r="A83" s="206"/>
    </row>
    <row r="84" spans="1:1">
      <c r="A84" s="206"/>
    </row>
    <row r="85" spans="1:1">
      <c r="A85" s="206"/>
    </row>
    <row r="86" spans="1:1">
      <c r="A86" s="206"/>
    </row>
    <row r="87" spans="1:1">
      <c r="A87" s="206"/>
    </row>
    <row r="88" spans="1:1">
      <c r="A88" s="206"/>
    </row>
    <row r="89" spans="1:1">
      <c r="A89" s="206"/>
    </row>
    <row r="90" spans="1:1">
      <c r="A90" s="206"/>
    </row>
    <row r="91" spans="1:1">
      <c r="A91" s="206"/>
    </row>
    <row r="92" spans="1:1">
      <c r="A92" s="206"/>
    </row>
    <row r="93" spans="1:1">
      <c r="A93" s="206"/>
    </row>
    <row r="94" spans="1:1">
      <c r="A94" s="206"/>
    </row>
    <row r="95" spans="1:1">
      <c r="A95" s="206"/>
    </row>
    <row r="96" spans="1:1">
      <c r="A96" s="206"/>
    </row>
    <row r="97" spans="1:1">
      <c r="A97" s="206"/>
    </row>
    <row r="98" spans="1:1">
      <c r="A98" s="206"/>
    </row>
    <row r="99" spans="1:1">
      <c r="A99" s="206"/>
    </row>
    <row r="100" spans="1:1">
      <c r="A100" s="206"/>
    </row>
    <row r="101" spans="1:1">
      <c r="A101" s="206"/>
    </row>
    <row r="102" spans="1:1">
      <c r="A102" s="206"/>
    </row>
    <row r="103" spans="1:1">
      <c r="A103" s="206"/>
    </row>
    <row r="104" spans="1:1">
      <c r="A104" s="206"/>
    </row>
    <row r="105" spans="1:1">
      <c r="A105" s="206"/>
    </row>
    <row r="106" spans="1:1">
      <c r="A106" s="206"/>
    </row>
    <row r="107" spans="1:1">
      <c r="A107" s="206"/>
    </row>
    <row r="108" spans="1:1">
      <c r="A108" s="206"/>
    </row>
    <row r="109" spans="1:1">
      <c r="A109" s="206"/>
    </row>
    <row r="110" spans="1:1">
      <c r="A110" s="206"/>
    </row>
    <row r="111" spans="1:1">
      <c r="A111" s="206"/>
    </row>
    <row r="112" spans="1:1">
      <c r="A112" s="206"/>
    </row>
    <row r="113" spans="1:1">
      <c r="A113" s="206"/>
    </row>
    <row r="114" spans="1:1">
      <c r="A114" s="206"/>
    </row>
    <row r="115" spans="1:1">
      <c r="A115" s="206"/>
    </row>
    <row r="116" spans="1:1">
      <c r="A116" s="206"/>
    </row>
    <row r="117" spans="1:1">
      <c r="A117" s="206"/>
    </row>
    <row r="118" spans="1:1">
      <c r="A118" s="206"/>
    </row>
    <row r="119" spans="1:1">
      <c r="A119" s="206"/>
    </row>
    <row r="120" spans="1:1">
      <c r="A120" s="206"/>
    </row>
    <row r="121" spans="1:1">
      <c r="A121" s="206"/>
    </row>
    <row r="122" spans="1:1">
      <c r="A122" s="206"/>
    </row>
    <row r="123" spans="1:1">
      <c r="A123" s="206"/>
    </row>
    <row r="124" spans="1:1">
      <c r="A124" s="206"/>
    </row>
    <row r="125" spans="1:1">
      <c r="A125" s="206"/>
    </row>
    <row r="126" spans="1:1">
      <c r="A126" s="206"/>
    </row>
    <row r="127" spans="1:1">
      <c r="A127" s="206"/>
    </row>
    <row r="128" spans="1:1">
      <c r="A128" s="206"/>
    </row>
    <row r="129" spans="1:1">
      <c r="A129" s="206"/>
    </row>
    <row r="130" spans="1:1">
      <c r="A130" s="206"/>
    </row>
    <row r="131" spans="1:1">
      <c r="A131" s="206"/>
    </row>
    <row r="132" spans="1:1">
      <c r="A132" s="206"/>
    </row>
    <row r="133" spans="1:1">
      <c r="A133" s="206"/>
    </row>
    <row r="134" spans="1:1">
      <c r="A134" s="206"/>
    </row>
    <row r="135" spans="1:1">
      <c r="A135" s="206"/>
    </row>
    <row r="136" spans="1:1">
      <c r="A136" s="206"/>
    </row>
    <row r="137" spans="1:1">
      <c r="A137" s="206"/>
    </row>
    <row r="138" spans="1:1">
      <c r="A138" s="206"/>
    </row>
    <row r="139" spans="1:1">
      <c r="A139" s="206"/>
    </row>
    <row r="140" spans="1:1">
      <c r="A140" s="206"/>
    </row>
    <row r="141" spans="1:1">
      <c r="A141" s="206"/>
    </row>
    <row r="142" spans="1:1">
      <c r="A142" s="206"/>
    </row>
    <row r="143" spans="1:1">
      <c r="A143" s="206"/>
    </row>
    <row r="144" spans="1:1">
      <c r="A144" s="206"/>
    </row>
    <row r="145" spans="1:1">
      <c r="A145" s="206"/>
    </row>
    <row r="146" spans="1:1">
      <c r="A146" s="206"/>
    </row>
    <row r="147" spans="1:1">
      <c r="A147" s="206"/>
    </row>
    <row r="148" spans="1:1">
      <c r="A148" s="206"/>
    </row>
    <row r="149" spans="1:1">
      <c r="A149" s="206"/>
    </row>
    <row r="150" spans="1:1">
      <c r="A150" s="206"/>
    </row>
    <row r="151" spans="1:1">
      <c r="A151" s="206"/>
    </row>
    <row r="152" spans="1:1">
      <c r="A152" s="206"/>
    </row>
    <row r="153" spans="1:1">
      <c r="A153" s="206"/>
    </row>
    <row r="154" spans="1:1">
      <c r="A154" s="206"/>
    </row>
    <row r="155" spans="1:1">
      <c r="A155" s="206"/>
    </row>
    <row r="156" spans="1:1">
      <c r="A156" s="206"/>
    </row>
    <row r="157" spans="1:1">
      <c r="A157" s="206"/>
    </row>
    <row r="158" spans="1:1">
      <c r="A158" s="206"/>
    </row>
    <row r="159" spans="1:1">
      <c r="A159" s="206"/>
    </row>
    <row r="160" spans="1:1">
      <c r="A160" s="206"/>
    </row>
    <row r="161" spans="1:1">
      <c r="A161" s="206"/>
    </row>
    <row r="162" spans="1:1">
      <c r="A162" s="206"/>
    </row>
    <row r="163" spans="1:1">
      <c r="A163" s="206"/>
    </row>
    <row r="164" spans="1:1">
      <c r="A164" s="206"/>
    </row>
    <row r="165" spans="1:1">
      <c r="A165" s="206"/>
    </row>
    <row r="166" spans="1:1">
      <c r="A166" s="206"/>
    </row>
    <row r="167" spans="1:1">
      <c r="A167" s="206"/>
    </row>
    <row r="168" spans="1:1">
      <c r="A168" s="206"/>
    </row>
    <row r="169" spans="1:1">
      <c r="A169" s="206"/>
    </row>
    <row r="170" spans="1:1">
      <c r="A170" s="206"/>
    </row>
    <row r="171" spans="1:1">
      <c r="A171" s="206"/>
    </row>
    <row r="172" spans="1:1">
      <c r="A172" s="206"/>
    </row>
    <row r="173" spans="1:1">
      <c r="A173" s="206"/>
    </row>
    <row r="174" spans="1:1">
      <c r="A174" s="206"/>
    </row>
    <row r="175" spans="1:1">
      <c r="A175" s="206"/>
    </row>
    <row r="176" spans="1:1">
      <c r="A176" s="206"/>
    </row>
    <row r="177" spans="1:1">
      <c r="A177" s="206"/>
    </row>
    <row r="178" spans="1:1">
      <c r="A178" s="206"/>
    </row>
    <row r="179" spans="1:1">
      <c r="A179" s="206"/>
    </row>
    <row r="180" spans="1:1">
      <c r="A180" s="206"/>
    </row>
    <row r="181" spans="1:1">
      <c r="A181" s="206"/>
    </row>
    <row r="182" spans="1:1">
      <c r="A182" s="206"/>
    </row>
    <row r="183" spans="1:1">
      <c r="A183" s="206"/>
    </row>
    <row r="184" spans="1:1">
      <c r="A184" s="206"/>
    </row>
    <row r="185" spans="1:1">
      <c r="A185" s="206"/>
    </row>
    <row r="186" spans="1:1">
      <c r="A186" s="206"/>
    </row>
    <row r="187" spans="1:1">
      <c r="A187" s="206"/>
    </row>
    <row r="188" spans="1:1">
      <c r="A188" s="206"/>
    </row>
    <row r="189" spans="1:1">
      <c r="A189" s="206"/>
    </row>
    <row r="190" spans="1:1">
      <c r="A190" s="206"/>
    </row>
    <row r="191" spans="1:1">
      <c r="A191" s="206"/>
    </row>
    <row r="192" spans="1:1">
      <c r="A192" s="206"/>
    </row>
    <row r="193" spans="1:1">
      <c r="A193" s="206"/>
    </row>
    <row r="194" spans="1:1">
      <c r="A194" s="206"/>
    </row>
    <row r="195" spans="1:1">
      <c r="A195" s="206"/>
    </row>
    <row r="196" spans="1:1">
      <c r="A196" s="206"/>
    </row>
    <row r="197" spans="1:1">
      <c r="A197" s="206"/>
    </row>
    <row r="198" spans="1:1">
      <c r="A198" s="206"/>
    </row>
    <row r="199" spans="1:1">
      <c r="A199" s="206"/>
    </row>
    <row r="200" spans="1:1">
      <c r="A200" s="206"/>
    </row>
    <row r="201" spans="1:1">
      <c r="A201" s="206"/>
    </row>
    <row r="202" spans="1:1">
      <c r="A202" s="206"/>
    </row>
    <row r="203" spans="1:1">
      <c r="A203" s="206"/>
    </row>
    <row r="204" spans="1:1">
      <c r="A204" s="206"/>
    </row>
    <row r="205" spans="1:1">
      <c r="A205" s="206"/>
    </row>
    <row r="206" spans="1:1">
      <c r="A206" s="206"/>
    </row>
    <row r="207" spans="1:1">
      <c r="A207" s="206"/>
    </row>
    <row r="208" spans="1:1">
      <c r="A208" s="206"/>
    </row>
    <row r="209" spans="1:1">
      <c r="A209" s="206"/>
    </row>
    <row r="210" spans="1:1">
      <c r="A210" s="206"/>
    </row>
    <row r="211" spans="1:1">
      <c r="A211" s="206"/>
    </row>
    <row r="212" spans="1:1">
      <c r="A212" s="206"/>
    </row>
    <row r="213" spans="1:1">
      <c r="A213" s="206"/>
    </row>
    <row r="214" spans="1:1">
      <c r="A214" s="206"/>
    </row>
    <row r="215" spans="1:1">
      <c r="A215" s="206"/>
    </row>
    <row r="216" spans="1:1">
      <c r="A216" s="206"/>
    </row>
    <row r="217" spans="1:1">
      <c r="A217" s="206"/>
    </row>
    <row r="218" spans="1:1">
      <c r="A218" s="206"/>
    </row>
    <row r="219" spans="1:1">
      <c r="A219" s="206"/>
    </row>
    <row r="220" spans="1:1">
      <c r="A220" s="206"/>
    </row>
    <row r="221" spans="1:1">
      <c r="A221" s="206"/>
    </row>
    <row r="222" spans="1:1">
      <c r="A222" s="206"/>
    </row>
    <row r="223" spans="1:1">
      <c r="A223" s="206"/>
    </row>
    <row r="224" spans="1:1">
      <c r="A224" s="206"/>
    </row>
    <row r="225" spans="1:1">
      <c r="A225" s="206"/>
    </row>
    <row r="226" spans="1:1">
      <c r="A226" s="206"/>
    </row>
    <row r="227" spans="1:1">
      <c r="A227" s="206"/>
    </row>
    <row r="228" spans="1:1">
      <c r="A228" s="206"/>
    </row>
    <row r="229" spans="1:1">
      <c r="A229" s="206"/>
    </row>
    <row r="230" spans="1:1">
      <c r="A230" s="206"/>
    </row>
    <row r="231" spans="1:1">
      <c r="A231" s="206"/>
    </row>
    <row r="232" spans="1:1">
      <c r="A232" s="206"/>
    </row>
    <row r="233" spans="1:1">
      <c r="A233" s="206"/>
    </row>
    <row r="234" spans="1:1">
      <c r="A234" s="206"/>
    </row>
    <row r="235" spans="1:1">
      <c r="A235" s="206"/>
    </row>
    <row r="236" spans="1:1">
      <c r="A236" s="206"/>
    </row>
    <row r="237" spans="1:1">
      <c r="A237" s="206"/>
    </row>
    <row r="238" spans="1:1">
      <c r="A238" s="206"/>
    </row>
    <row r="239" spans="1:1">
      <c r="A239" s="206"/>
    </row>
    <row r="240" spans="1:1">
      <c r="A240" s="206"/>
    </row>
    <row r="241" spans="1:1">
      <c r="A241" s="206"/>
    </row>
    <row r="242" spans="1:1">
      <c r="A242" s="206"/>
    </row>
    <row r="243" spans="1:1">
      <c r="A243" s="206"/>
    </row>
    <row r="244" spans="1:1">
      <c r="A244" s="206"/>
    </row>
    <row r="245" spans="1:1">
      <c r="A245" s="206"/>
    </row>
    <row r="246" spans="1:1">
      <c r="A246" s="206"/>
    </row>
    <row r="247" spans="1:1">
      <c r="A247" s="206"/>
    </row>
    <row r="248" spans="1:1">
      <c r="A248" s="206"/>
    </row>
    <row r="249" spans="1:1">
      <c r="A249" s="206"/>
    </row>
    <row r="250" spans="1:1">
      <c r="A250" s="206"/>
    </row>
    <row r="251" spans="1:1">
      <c r="A251" s="206"/>
    </row>
    <row r="252" spans="1:1">
      <c r="A252" s="206"/>
    </row>
    <row r="253" spans="1:1">
      <c r="A253" s="206"/>
    </row>
    <row r="254" spans="1:1">
      <c r="A254" s="206"/>
    </row>
    <row r="255" spans="1:1">
      <c r="A255" s="206"/>
    </row>
    <row r="256" spans="1:1">
      <c r="A256" s="206"/>
    </row>
    <row r="257" spans="1:1">
      <c r="A257" s="206"/>
    </row>
    <row r="258" spans="1:1">
      <c r="A258" s="206"/>
    </row>
    <row r="259" spans="1:1">
      <c r="A259" s="206"/>
    </row>
    <row r="260" spans="1:1">
      <c r="A260" s="206"/>
    </row>
    <row r="261" spans="1:1">
      <c r="A261" s="206"/>
    </row>
    <row r="262" spans="1:1">
      <c r="A262" s="206"/>
    </row>
    <row r="263" spans="1:1">
      <c r="A263" s="206"/>
    </row>
    <row r="264" spans="1:1">
      <c r="A264" s="206"/>
    </row>
    <row r="265" spans="1:1">
      <c r="A265" s="206"/>
    </row>
    <row r="266" spans="1:1">
      <c r="A266" s="206"/>
    </row>
    <row r="267" spans="1:1">
      <c r="A267" s="206"/>
    </row>
    <row r="268" spans="1:1">
      <c r="A268" s="206"/>
    </row>
    <row r="269" spans="1:1">
      <c r="A269" s="206"/>
    </row>
    <row r="270" spans="1:1">
      <c r="A270" s="206"/>
    </row>
    <row r="271" spans="1:1">
      <c r="A271" s="206"/>
    </row>
    <row r="272" spans="1:1">
      <c r="A272" s="206"/>
    </row>
    <row r="273" spans="1:1">
      <c r="A273" s="206"/>
    </row>
    <row r="274" spans="1:1">
      <c r="A274" s="206"/>
    </row>
    <row r="275" spans="1:1">
      <c r="A275" s="206"/>
    </row>
    <row r="276" spans="1:1">
      <c r="A276" s="206"/>
    </row>
    <row r="277" spans="1:1">
      <c r="A277" s="206"/>
    </row>
    <row r="278" spans="1:1">
      <c r="A278" s="206"/>
    </row>
    <row r="279" spans="1:1">
      <c r="A279" s="206"/>
    </row>
    <row r="280" spans="1:1">
      <c r="A280" s="206"/>
    </row>
    <row r="281" spans="1:1">
      <c r="A281" s="206"/>
    </row>
    <row r="282" spans="1:1">
      <c r="A282" s="206"/>
    </row>
    <row r="283" spans="1:1">
      <c r="A283" s="206"/>
    </row>
    <row r="284" spans="1:1">
      <c r="A284" s="206"/>
    </row>
    <row r="285" spans="1:1">
      <c r="A285" s="206"/>
    </row>
    <row r="286" spans="1:1">
      <c r="A286" s="206"/>
    </row>
    <row r="287" spans="1:1">
      <c r="A287" s="206"/>
    </row>
    <row r="288" spans="1:1">
      <c r="A288" s="206"/>
    </row>
    <row r="289" spans="1:1">
      <c r="A289" s="206"/>
    </row>
    <row r="290" spans="1:1">
      <c r="A290" s="206"/>
    </row>
    <row r="291" spans="1:1">
      <c r="A291" s="206"/>
    </row>
    <row r="292" spans="1:1">
      <c r="A292" s="206"/>
    </row>
    <row r="293" spans="1:1">
      <c r="A293" s="206"/>
    </row>
    <row r="294" spans="1:1">
      <c r="A294" s="206"/>
    </row>
    <row r="295" spans="1:1">
      <c r="A295" s="206"/>
    </row>
    <row r="296" spans="1:1">
      <c r="A296" s="206"/>
    </row>
    <row r="297" spans="1:1">
      <c r="A297" s="206"/>
    </row>
    <row r="298" spans="1:1">
      <c r="A298" s="206"/>
    </row>
    <row r="299" spans="1:1">
      <c r="A299" s="206"/>
    </row>
    <row r="300" spans="1:1">
      <c r="A300" s="206"/>
    </row>
    <row r="301" spans="1:1">
      <c r="A301" s="206"/>
    </row>
    <row r="302" spans="1:1">
      <c r="A302" s="206"/>
    </row>
    <row r="303" spans="1:1">
      <c r="A303" s="206"/>
    </row>
    <row r="304" spans="1:1">
      <c r="A304" s="206"/>
    </row>
    <row r="305" spans="1:1">
      <c r="A305" s="206"/>
    </row>
    <row r="306" spans="1:1">
      <c r="A306" s="206"/>
    </row>
    <row r="307" spans="1:1">
      <c r="A307" s="206"/>
    </row>
    <row r="308" spans="1:1">
      <c r="A308" s="206"/>
    </row>
    <row r="309" spans="1:1">
      <c r="A309" s="206"/>
    </row>
    <row r="310" spans="1:1">
      <c r="A310" s="206"/>
    </row>
    <row r="311" spans="1:1">
      <c r="A311" s="206"/>
    </row>
    <row r="312" spans="1:1">
      <c r="A312" s="206"/>
    </row>
    <row r="313" spans="1:1">
      <c r="A313" s="206"/>
    </row>
    <row r="314" spans="1:1">
      <c r="A314" s="206"/>
    </row>
    <row r="315" spans="1:1">
      <c r="A315" s="206"/>
    </row>
    <row r="316" spans="1:1">
      <c r="A316" s="206"/>
    </row>
    <row r="317" spans="1:1">
      <c r="A317" s="206"/>
    </row>
    <row r="318" spans="1:1">
      <c r="A318" s="206"/>
    </row>
    <row r="319" spans="1:1">
      <c r="A319" s="206"/>
    </row>
    <row r="320" spans="1:1">
      <c r="A320" s="206"/>
    </row>
    <row r="321" spans="1:1">
      <c r="A321" s="206"/>
    </row>
    <row r="322" spans="1:1">
      <c r="A322" s="206"/>
    </row>
    <row r="323" spans="1:1">
      <c r="A323" s="206"/>
    </row>
    <row r="324" spans="1:1">
      <c r="A324" s="206"/>
    </row>
    <row r="325" spans="1:1">
      <c r="A325" s="206"/>
    </row>
    <row r="326" spans="1:1">
      <c r="A326" s="206"/>
    </row>
    <row r="327" spans="1:1">
      <c r="A327" s="206"/>
    </row>
    <row r="328" spans="1:1">
      <c r="A328" s="206"/>
    </row>
    <row r="329" spans="1:1">
      <c r="A329" s="206"/>
    </row>
    <row r="330" spans="1:1">
      <c r="A330" s="206"/>
    </row>
    <row r="331" spans="1:1">
      <c r="A331" s="206"/>
    </row>
    <row r="332" spans="1:1">
      <c r="A332" s="206"/>
    </row>
    <row r="333" spans="1:1">
      <c r="A333" s="206"/>
    </row>
    <row r="334" spans="1:1">
      <c r="A334" s="206"/>
    </row>
    <row r="335" spans="1:1">
      <c r="A335" s="206"/>
    </row>
    <row r="336" spans="1:1">
      <c r="A336" s="206"/>
    </row>
    <row r="337" spans="1:1">
      <c r="A337" s="206"/>
    </row>
    <row r="338" spans="1:1">
      <c r="A338" s="206"/>
    </row>
    <row r="339" spans="1:1">
      <c r="A339" s="206"/>
    </row>
    <row r="340" spans="1:1">
      <c r="A340" s="206"/>
    </row>
    <row r="341" spans="1:1">
      <c r="A341" s="206"/>
    </row>
    <row r="342" spans="1:1">
      <c r="A342" s="206"/>
    </row>
    <row r="343" spans="1:1">
      <c r="A343" s="206"/>
    </row>
    <row r="344" spans="1:1">
      <c r="A344" s="206"/>
    </row>
    <row r="345" spans="1:1">
      <c r="A345" s="206"/>
    </row>
    <row r="346" spans="1:1">
      <c r="A346" s="206"/>
    </row>
    <row r="347" spans="1:1">
      <c r="A347" s="206"/>
    </row>
    <row r="348" spans="1:1">
      <c r="A348" s="206"/>
    </row>
    <row r="349" spans="1:1">
      <c r="A349" s="206"/>
    </row>
    <row r="350" spans="1:1">
      <c r="A350" s="206"/>
    </row>
    <row r="351" spans="1:1">
      <c r="A351" s="206"/>
    </row>
    <row r="352" spans="1:1">
      <c r="A352" s="206"/>
    </row>
    <row r="353" spans="1:1">
      <c r="A353" s="206"/>
    </row>
    <row r="354" spans="1:1">
      <c r="A354" s="206"/>
    </row>
    <row r="355" spans="1:1">
      <c r="A355" s="206"/>
    </row>
    <row r="356" spans="1:1">
      <c r="A356" s="206"/>
    </row>
    <row r="357" spans="1:1">
      <c r="A357" s="206"/>
    </row>
    <row r="358" spans="1:1">
      <c r="A358" s="206"/>
    </row>
    <row r="359" spans="1:1">
      <c r="A359" s="206"/>
    </row>
    <row r="360" spans="1:1">
      <c r="A360" s="206"/>
    </row>
    <row r="361" spans="1:1">
      <c r="A361" s="206"/>
    </row>
    <row r="362" spans="1:1">
      <c r="A362" s="206"/>
    </row>
    <row r="363" spans="1:1">
      <c r="A363" s="206"/>
    </row>
    <row r="364" spans="1:1">
      <c r="A364" s="206"/>
    </row>
    <row r="365" spans="1:1">
      <c r="A365" s="206"/>
    </row>
    <row r="366" spans="1:1">
      <c r="A366" s="206"/>
    </row>
    <row r="367" spans="1:1">
      <c r="A367" s="206"/>
    </row>
    <row r="368" spans="1:1">
      <c r="A368" s="206"/>
    </row>
    <row r="369" spans="1:1">
      <c r="A369" s="206"/>
    </row>
    <row r="370" spans="1:1">
      <c r="A370" s="206"/>
    </row>
    <row r="371" spans="1:1">
      <c r="A371" s="206"/>
    </row>
    <row r="372" spans="1:1">
      <c r="A372" s="206"/>
    </row>
    <row r="373" spans="1:1">
      <c r="A373" s="206"/>
    </row>
    <row r="374" spans="1:1">
      <c r="A374" s="206"/>
    </row>
    <row r="375" spans="1:1">
      <c r="A375" s="206"/>
    </row>
    <row r="376" spans="1:1">
      <c r="A376" s="206"/>
    </row>
    <row r="377" spans="1:1">
      <c r="A377" s="206"/>
    </row>
    <row r="378" spans="1:1">
      <c r="A378" s="206"/>
    </row>
    <row r="379" spans="1:1">
      <c r="A379" s="206"/>
    </row>
    <row r="380" spans="1:1">
      <c r="A380" s="206"/>
    </row>
    <row r="381" spans="1:1">
      <c r="A381" s="206"/>
    </row>
    <row r="382" spans="1:1">
      <c r="A382" s="206"/>
    </row>
    <row r="383" spans="1:1">
      <c r="A383" s="206"/>
    </row>
    <row r="384" spans="1:1">
      <c r="A384" s="206"/>
    </row>
    <row r="385" spans="1:1">
      <c r="A385" s="206"/>
    </row>
    <row r="386" spans="1:1">
      <c r="A386" s="206"/>
    </row>
    <row r="387" spans="1:1">
      <c r="A387" s="206"/>
    </row>
    <row r="388" spans="1:1">
      <c r="A388" s="206"/>
    </row>
    <row r="389" spans="1:1">
      <c r="A389" s="206"/>
    </row>
    <row r="390" spans="1:1">
      <c r="A390" s="206"/>
    </row>
    <row r="391" spans="1:1">
      <c r="A391" s="206"/>
    </row>
    <row r="392" spans="1:1">
      <c r="A392" s="206"/>
    </row>
    <row r="393" spans="1:1">
      <c r="A393" s="206"/>
    </row>
    <row r="394" spans="1:1">
      <c r="A394" s="206"/>
    </row>
    <row r="395" spans="1:1">
      <c r="A395" s="206"/>
    </row>
    <row r="396" spans="1:1">
      <c r="A396" s="206"/>
    </row>
    <row r="397" spans="1:1">
      <c r="A397" s="206"/>
    </row>
    <row r="398" spans="1:1">
      <c r="A398" s="206"/>
    </row>
    <row r="399" spans="1:1">
      <c r="A399" s="206"/>
    </row>
    <row r="400" spans="1:1">
      <c r="A400" s="206"/>
    </row>
    <row r="401" spans="1:1">
      <c r="A401" s="206"/>
    </row>
    <row r="402" spans="1:1">
      <c r="A402" s="206"/>
    </row>
    <row r="403" spans="1:1">
      <c r="A403" s="206"/>
    </row>
    <row r="404" spans="1:1">
      <c r="A404" s="206"/>
    </row>
    <row r="405" spans="1:1">
      <c r="A405" s="206"/>
    </row>
    <row r="406" spans="1:1">
      <c r="A406" s="206"/>
    </row>
    <row r="407" spans="1:1">
      <c r="A407" s="206"/>
    </row>
    <row r="408" spans="1:1">
      <c r="A408" s="206"/>
    </row>
    <row r="409" spans="1:1">
      <c r="A409" s="206"/>
    </row>
    <row r="410" spans="1:1">
      <c r="A410" s="206"/>
    </row>
    <row r="411" spans="1:1">
      <c r="A411" s="206"/>
    </row>
    <row r="412" spans="1:1">
      <c r="A412" s="206"/>
    </row>
    <row r="413" spans="1:1">
      <c r="A413" s="206"/>
    </row>
    <row r="414" spans="1:1">
      <c r="A414" s="206"/>
    </row>
    <row r="415" spans="1:1">
      <c r="A415" s="206"/>
    </row>
    <row r="416" spans="1:1">
      <c r="A416" s="206"/>
    </row>
    <row r="417" spans="1:1">
      <c r="A417" s="206"/>
    </row>
    <row r="418" spans="1:1">
      <c r="A418" s="206"/>
    </row>
    <row r="419" spans="1:1">
      <c r="A419" s="206"/>
    </row>
    <row r="420" spans="1:1">
      <c r="A420" s="206"/>
    </row>
    <row r="421" spans="1:1">
      <c r="A421" s="206"/>
    </row>
    <row r="422" spans="1:1">
      <c r="A422" s="206"/>
    </row>
    <row r="423" spans="1:1">
      <c r="A423" s="206"/>
    </row>
    <row r="424" spans="1:1">
      <c r="A424" s="206"/>
    </row>
    <row r="425" spans="1:1">
      <c r="A425" s="206"/>
    </row>
    <row r="426" spans="1:1">
      <c r="A426" s="206"/>
    </row>
    <row r="427" spans="1:1">
      <c r="A427" s="206"/>
    </row>
    <row r="428" spans="1:1">
      <c r="A428" s="206"/>
    </row>
    <row r="429" spans="1:1">
      <c r="A429" s="206"/>
    </row>
    <row r="430" spans="1:1">
      <c r="A430" s="206"/>
    </row>
    <row r="431" spans="1:1">
      <c r="A431" s="206"/>
    </row>
    <row r="432" spans="1:1">
      <c r="A432" s="206"/>
    </row>
    <row r="433" spans="1:1">
      <c r="A433" s="206"/>
    </row>
    <row r="434" spans="1:1">
      <c r="A434" s="206"/>
    </row>
    <row r="435" spans="1:1">
      <c r="A435" s="206"/>
    </row>
    <row r="436" spans="1:1">
      <c r="A436" s="206"/>
    </row>
    <row r="437" spans="1:1">
      <c r="A437" s="206"/>
    </row>
    <row r="438" spans="1:1">
      <c r="A438" s="206"/>
    </row>
    <row r="439" spans="1:1">
      <c r="A439" s="206"/>
    </row>
    <row r="440" spans="1:1">
      <c r="A440" s="206"/>
    </row>
    <row r="441" spans="1:1">
      <c r="A441" s="206"/>
    </row>
    <row r="442" spans="1:1">
      <c r="A442" s="206"/>
    </row>
    <row r="443" spans="1:1">
      <c r="A443" s="206"/>
    </row>
    <row r="444" spans="1:1">
      <c r="A444" s="206"/>
    </row>
    <row r="445" spans="1:1">
      <c r="A445" s="206"/>
    </row>
    <row r="446" spans="1:1">
      <c r="A446" s="206"/>
    </row>
    <row r="447" spans="1:1">
      <c r="A447" s="206"/>
    </row>
    <row r="448" spans="1:1">
      <c r="A448" s="206"/>
    </row>
    <row r="449" spans="1:1">
      <c r="A449" s="206"/>
    </row>
    <row r="450" spans="1:1">
      <c r="A450" s="206"/>
    </row>
    <row r="451" spans="1:1">
      <c r="A451" s="206"/>
    </row>
    <row r="452" spans="1:1">
      <c r="A452" s="206"/>
    </row>
    <row r="453" spans="1:1">
      <c r="A453" s="206"/>
    </row>
    <row r="454" spans="1:1">
      <c r="A454" s="206"/>
    </row>
    <row r="455" spans="1:1">
      <c r="A455" s="206"/>
    </row>
    <row r="456" spans="1:1">
      <c r="A456" s="206"/>
    </row>
    <row r="457" spans="1:1">
      <c r="A457" s="206"/>
    </row>
    <row r="458" spans="1:1">
      <c r="A458" s="206"/>
    </row>
    <row r="459" spans="1:1">
      <c r="A459" s="206"/>
    </row>
    <row r="460" spans="1:1">
      <c r="A460" s="206"/>
    </row>
    <row r="461" spans="1:1">
      <c r="A461" s="206"/>
    </row>
    <row r="462" spans="1:1">
      <c r="A462" s="206"/>
    </row>
    <row r="463" spans="1:1">
      <c r="A463" s="206"/>
    </row>
    <row r="464" spans="1:1">
      <c r="A464" s="206"/>
    </row>
    <row r="465" spans="1:1">
      <c r="A465" s="206"/>
    </row>
    <row r="466" spans="1:1">
      <c r="A466" s="206"/>
    </row>
    <row r="467" spans="1:1">
      <c r="A467" s="206"/>
    </row>
    <row r="468" spans="1:1">
      <c r="A468" s="206"/>
    </row>
    <row r="469" spans="1:1">
      <c r="A469" s="206"/>
    </row>
    <row r="470" spans="1:1">
      <c r="A470" s="206"/>
    </row>
    <row r="471" spans="1:1">
      <c r="A471" s="206"/>
    </row>
    <row r="472" spans="1:1">
      <c r="A472" s="206"/>
    </row>
    <row r="473" spans="1:1">
      <c r="A473" s="206"/>
    </row>
    <row r="474" spans="1:1">
      <c r="A474" s="206"/>
    </row>
    <row r="475" spans="1:1">
      <c r="A475" s="206"/>
    </row>
    <row r="476" spans="1:1">
      <c r="A476" s="206"/>
    </row>
    <row r="477" spans="1:1">
      <c r="A477" s="206"/>
    </row>
    <row r="478" spans="1:1">
      <c r="A478" s="206"/>
    </row>
    <row r="479" spans="1:1">
      <c r="A479" s="206"/>
    </row>
    <row r="480" spans="1:1">
      <c r="A480" s="206"/>
    </row>
    <row r="481" spans="1:1">
      <c r="A481" s="206"/>
    </row>
    <row r="482" spans="1:1">
      <c r="A482" s="206"/>
    </row>
    <row r="483" spans="1:1">
      <c r="A483" s="206"/>
    </row>
    <row r="484" spans="1:1">
      <c r="A484" s="206"/>
    </row>
    <row r="485" spans="1:1">
      <c r="A485" s="206"/>
    </row>
    <row r="486" spans="1:1">
      <c r="A486" s="206"/>
    </row>
    <row r="487" spans="1:1">
      <c r="A487" s="206"/>
    </row>
    <row r="488" spans="1:1">
      <c r="A488" s="206"/>
    </row>
    <row r="489" spans="1:1">
      <c r="A489" s="206"/>
    </row>
    <row r="490" spans="1:1">
      <c r="A490" s="206"/>
    </row>
    <row r="491" spans="1:1">
      <c r="A491" s="206"/>
    </row>
    <row r="492" spans="1:1">
      <c r="A492" s="206"/>
    </row>
    <row r="493" spans="1:1">
      <c r="A493" s="206"/>
    </row>
    <row r="494" spans="1:1">
      <c r="A494" s="206"/>
    </row>
    <row r="495" spans="1:1">
      <c r="A495" s="206"/>
    </row>
    <row r="496" spans="1:1">
      <c r="A496" s="206"/>
    </row>
    <row r="497" spans="1:1">
      <c r="A497" s="206"/>
    </row>
    <row r="498" spans="1:1">
      <c r="A498" s="206"/>
    </row>
    <row r="499" spans="1:1">
      <c r="A499" s="206"/>
    </row>
    <row r="500" spans="1:1">
      <c r="A500" s="206"/>
    </row>
    <row r="501" spans="1:1">
      <c r="A501" s="206"/>
    </row>
    <row r="502" spans="1:1">
      <c r="A502" s="206"/>
    </row>
    <row r="503" spans="1:1">
      <c r="A503" s="206"/>
    </row>
    <row r="504" spans="1:1">
      <c r="A504" s="206"/>
    </row>
    <row r="505" spans="1:1">
      <c r="A505" s="206"/>
    </row>
    <row r="506" spans="1:1">
      <c r="A506" s="206"/>
    </row>
    <row r="507" spans="1:1">
      <c r="A507" s="206"/>
    </row>
    <row r="508" spans="1:1">
      <c r="A508" s="206"/>
    </row>
    <row r="509" spans="1:1">
      <c r="A509" s="206"/>
    </row>
    <row r="510" spans="1:1">
      <c r="A510" s="206"/>
    </row>
    <row r="511" spans="1:1">
      <c r="A511" s="206"/>
    </row>
    <row r="512" spans="1:1">
      <c r="A512" s="206"/>
    </row>
    <row r="513" spans="1:1">
      <c r="A513" s="206"/>
    </row>
    <row r="514" spans="1:1">
      <c r="A514" s="206"/>
    </row>
    <row r="515" spans="1:1">
      <c r="A515" s="206"/>
    </row>
    <row r="516" spans="1:1">
      <c r="A516" s="206"/>
    </row>
    <row r="517" spans="1:1">
      <c r="A517" s="206"/>
    </row>
    <row r="518" spans="1:1">
      <c r="A518" s="206"/>
    </row>
    <row r="519" spans="1:1">
      <c r="A519" s="206"/>
    </row>
    <row r="520" spans="1:1">
      <c r="A520" s="206"/>
    </row>
    <row r="521" spans="1:1">
      <c r="A521" s="206"/>
    </row>
    <row r="522" spans="1:1">
      <c r="A522" s="206"/>
    </row>
    <row r="523" spans="1:1">
      <c r="A523" s="206"/>
    </row>
    <row r="524" spans="1:1">
      <c r="A524" s="206"/>
    </row>
    <row r="525" spans="1:1">
      <c r="A525" s="206"/>
    </row>
    <row r="526" spans="1:1">
      <c r="A526" s="206"/>
    </row>
    <row r="527" spans="1:1">
      <c r="A527" s="206"/>
    </row>
    <row r="528" spans="1:1">
      <c r="A528" s="206"/>
    </row>
    <row r="529" spans="1:1">
      <c r="A529" s="206"/>
    </row>
    <row r="530" spans="1:1">
      <c r="A530" s="206"/>
    </row>
    <row r="531" spans="1:1">
      <c r="A531" s="206"/>
    </row>
    <row r="532" spans="1:1">
      <c r="A532" s="206"/>
    </row>
    <row r="533" spans="1:1">
      <c r="A533" s="206"/>
    </row>
    <row r="534" spans="1:1">
      <c r="A534" s="206"/>
    </row>
    <row r="535" spans="1:1">
      <c r="A535" s="206"/>
    </row>
    <row r="536" spans="1:1">
      <c r="A536" s="206"/>
    </row>
    <row r="537" spans="1:1">
      <c r="A537" s="206"/>
    </row>
    <row r="538" spans="1:1">
      <c r="A538" s="206"/>
    </row>
    <row r="539" spans="1:1">
      <c r="A539" s="206"/>
    </row>
    <row r="540" spans="1:1">
      <c r="A540" s="206"/>
    </row>
    <row r="541" spans="1:1">
      <c r="A541" s="206"/>
    </row>
    <row r="542" spans="1:1">
      <c r="A542" s="206"/>
    </row>
    <row r="543" spans="1:1">
      <c r="A543" s="206"/>
    </row>
    <row r="544" spans="1:1">
      <c r="A544" s="206"/>
    </row>
    <row r="545" spans="1:1">
      <c r="A545" s="206"/>
    </row>
    <row r="546" spans="1:1">
      <c r="A546" s="206"/>
    </row>
    <row r="547" spans="1:1">
      <c r="A547" s="206"/>
    </row>
    <row r="548" spans="1:1">
      <c r="A548" s="206"/>
    </row>
    <row r="549" spans="1:1">
      <c r="A549" s="206"/>
    </row>
    <row r="550" spans="1:1">
      <c r="A550" s="206"/>
    </row>
    <row r="551" spans="1:1">
      <c r="A551" s="206"/>
    </row>
    <row r="552" spans="1:1">
      <c r="A552" s="206"/>
    </row>
    <row r="553" spans="1:1">
      <c r="A553" s="206"/>
    </row>
    <row r="554" spans="1:1">
      <c r="A554" s="206"/>
    </row>
    <row r="555" spans="1:1">
      <c r="A555" s="206"/>
    </row>
    <row r="556" spans="1:1">
      <c r="A556" s="206"/>
    </row>
    <row r="557" spans="1:1">
      <c r="A557" s="206"/>
    </row>
    <row r="558" spans="1:1">
      <c r="A558" s="206"/>
    </row>
    <row r="559" spans="1:1">
      <c r="A559" s="206"/>
    </row>
    <row r="560" spans="1:1">
      <c r="A560" s="206"/>
    </row>
    <row r="561" spans="1:1">
      <c r="A561" s="206"/>
    </row>
    <row r="562" spans="1:1">
      <c r="A562" s="206"/>
    </row>
    <row r="563" spans="1:1">
      <c r="A563" s="206"/>
    </row>
    <row r="564" spans="1:1">
      <c r="A564" s="206"/>
    </row>
    <row r="565" spans="1:1">
      <c r="A565" s="206"/>
    </row>
    <row r="566" spans="1:1">
      <c r="A566" s="206"/>
    </row>
    <row r="567" spans="1:1">
      <c r="A567" s="206"/>
    </row>
    <row r="568" spans="1:1">
      <c r="A568" s="206"/>
    </row>
    <row r="569" spans="1:1">
      <c r="A569" s="206"/>
    </row>
    <row r="570" spans="1:1">
      <c r="A570" s="206"/>
    </row>
    <row r="571" spans="1:1">
      <c r="A571" s="206"/>
    </row>
    <row r="572" spans="1:1">
      <c r="A572" s="206"/>
    </row>
    <row r="573" spans="1:1">
      <c r="A573" s="206"/>
    </row>
    <row r="574" spans="1:1">
      <c r="A574" s="206"/>
    </row>
    <row r="575" spans="1:1">
      <c r="A575" s="206"/>
    </row>
    <row r="576" spans="1:1">
      <c r="A576" s="206"/>
    </row>
    <row r="577" spans="1:1">
      <c r="A577" s="206"/>
    </row>
    <row r="578" spans="1:1">
      <c r="A578" s="206"/>
    </row>
    <row r="579" spans="1:1">
      <c r="A579" s="206"/>
    </row>
    <row r="580" spans="1:1">
      <c r="A580" s="206"/>
    </row>
    <row r="581" spans="1:1">
      <c r="A581" s="206"/>
    </row>
    <row r="582" spans="1:1">
      <c r="A582" s="206"/>
    </row>
    <row r="583" spans="1:1">
      <c r="A583" s="206"/>
    </row>
    <row r="584" spans="1:1">
      <c r="A584" s="206"/>
    </row>
    <row r="585" spans="1:1">
      <c r="A585" s="206"/>
    </row>
    <row r="586" spans="1:1">
      <c r="A586" s="206"/>
    </row>
    <row r="587" spans="1:1">
      <c r="A587" s="206"/>
    </row>
    <row r="588" spans="1:1">
      <c r="A588" s="206"/>
    </row>
    <row r="589" spans="1:1">
      <c r="A589" s="206"/>
    </row>
    <row r="590" spans="1:1">
      <c r="A590" s="206"/>
    </row>
    <row r="591" spans="1:1">
      <c r="A591" s="206"/>
    </row>
    <row r="592" spans="1:1">
      <c r="A592" s="206"/>
    </row>
    <row r="593" spans="1:1">
      <c r="A593" s="206"/>
    </row>
    <row r="594" spans="1:1">
      <c r="A594" s="206"/>
    </row>
    <row r="595" spans="1:1">
      <c r="A595" s="206"/>
    </row>
    <row r="596" spans="1:1">
      <c r="A596" s="206"/>
    </row>
    <row r="597" spans="1:1">
      <c r="A597" s="206"/>
    </row>
    <row r="598" spans="1:1">
      <c r="A598" s="206"/>
    </row>
    <row r="599" spans="1:1">
      <c r="A599" s="206"/>
    </row>
    <row r="600" spans="1:1">
      <c r="A600" s="206"/>
    </row>
    <row r="601" spans="1:1">
      <c r="A601" s="206"/>
    </row>
    <row r="602" spans="1:1">
      <c r="A602" s="206"/>
    </row>
    <row r="603" spans="1:1">
      <c r="A603" s="206"/>
    </row>
    <row r="604" spans="1:1">
      <c r="A604" s="206"/>
    </row>
    <row r="605" spans="1:1">
      <c r="A605" s="206"/>
    </row>
    <row r="606" spans="1:1">
      <c r="A606" s="206"/>
    </row>
    <row r="607" spans="1:1">
      <c r="A607" s="206"/>
    </row>
    <row r="608" spans="1:1">
      <c r="A608" s="206"/>
    </row>
    <row r="609" spans="1:1">
      <c r="A609" s="206"/>
    </row>
    <row r="610" spans="1:1">
      <c r="A610" s="206"/>
    </row>
    <row r="611" spans="1:1">
      <c r="A611" s="206"/>
    </row>
    <row r="612" spans="1:1">
      <c r="A612" s="206"/>
    </row>
    <row r="613" spans="1:1">
      <c r="A613" s="206"/>
    </row>
    <row r="614" spans="1:1">
      <c r="A614" s="206"/>
    </row>
    <row r="615" spans="1:1">
      <c r="A615" s="206"/>
    </row>
    <row r="616" spans="1:1">
      <c r="A616" s="206"/>
    </row>
    <row r="617" spans="1:1">
      <c r="A617" s="206"/>
    </row>
    <row r="618" spans="1:1">
      <c r="A618" s="206"/>
    </row>
    <row r="619" spans="1:1">
      <c r="A619" s="206"/>
    </row>
    <row r="620" spans="1:1">
      <c r="A620" s="206"/>
    </row>
    <row r="621" spans="1:1">
      <c r="A621" s="206"/>
    </row>
    <row r="622" spans="1:1">
      <c r="A622" s="206"/>
    </row>
    <row r="623" spans="1:1">
      <c r="A623" s="206"/>
    </row>
    <row r="624" spans="1:1">
      <c r="A624" s="206"/>
    </row>
    <row r="625" spans="1:1">
      <c r="A625" s="206"/>
    </row>
    <row r="626" spans="1:1">
      <c r="A626" s="206"/>
    </row>
    <row r="627" spans="1:1">
      <c r="A627" s="206"/>
    </row>
    <row r="628" spans="1:1">
      <c r="A628" s="206"/>
    </row>
    <row r="629" spans="1:1">
      <c r="A629" s="206"/>
    </row>
    <row r="630" spans="1:1">
      <c r="A630" s="206"/>
    </row>
    <row r="631" spans="1:1">
      <c r="A631" s="206"/>
    </row>
    <row r="632" spans="1:1">
      <c r="A632" s="206"/>
    </row>
    <row r="633" spans="1:1">
      <c r="A633" s="206"/>
    </row>
    <row r="634" spans="1:1">
      <c r="A634" s="206"/>
    </row>
    <row r="635" spans="1:1">
      <c r="A635" s="206"/>
    </row>
    <row r="636" spans="1:1">
      <c r="A636" s="206"/>
    </row>
    <row r="637" spans="1:1">
      <c r="A637" s="206"/>
    </row>
    <row r="638" spans="1:1">
      <c r="A638" s="206"/>
    </row>
    <row r="639" spans="1:1">
      <c r="A639" s="206"/>
    </row>
    <row r="640" spans="1:1">
      <c r="A640" s="206"/>
    </row>
    <row r="641" spans="1:1">
      <c r="A641" s="206"/>
    </row>
    <row r="642" spans="1:1">
      <c r="A642" s="206"/>
    </row>
    <row r="643" spans="1:1">
      <c r="A643" s="206"/>
    </row>
    <row r="644" spans="1:1">
      <c r="A644" s="206"/>
    </row>
    <row r="645" spans="1:1">
      <c r="A645" s="206"/>
    </row>
    <row r="646" spans="1:1">
      <c r="A646" s="206"/>
    </row>
    <row r="647" spans="1:1">
      <c r="A647" s="206"/>
    </row>
    <row r="648" spans="1:1">
      <c r="A648" s="206"/>
    </row>
    <row r="649" spans="1:1">
      <c r="A649" s="206"/>
    </row>
    <row r="650" spans="1:1">
      <c r="A650" s="206"/>
    </row>
    <row r="651" spans="1:1">
      <c r="A651" s="206"/>
    </row>
    <row r="652" spans="1:1">
      <c r="A652" s="206"/>
    </row>
    <row r="653" spans="1:1">
      <c r="A653" s="206"/>
    </row>
    <row r="654" spans="1:1">
      <c r="A654" s="206"/>
    </row>
    <row r="655" spans="1:1">
      <c r="A655" s="206"/>
    </row>
    <row r="656" spans="1:1">
      <c r="A656" s="206"/>
    </row>
    <row r="657" spans="1:1">
      <c r="A657" s="206"/>
    </row>
    <row r="658" spans="1:1">
      <c r="A658" s="206"/>
    </row>
    <row r="659" spans="1:1">
      <c r="A659" s="206"/>
    </row>
    <row r="660" spans="1:1">
      <c r="A660" s="206"/>
    </row>
    <row r="661" spans="1:1">
      <c r="A661" s="206"/>
    </row>
    <row r="662" spans="1:1">
      <c r="A662" s="206"/>
    </row>
    <row r="663" spans="1:1">
      <c r="A663" s="206"/>
    </row>
    <row r="664" spans="1:1">
      <c r="A664" s="206"/>
    </row>
    <row r="665" spans="1:1">
      <c r="A665" s="206"/>
    </row>
    <row r="666" spans="1:1">
      <c r="A666" s="206"/>
    </row>
    <row r="667" spans="1:1">
      <c r="A667" s="206"/>
    </row>
    <row r="668" spans="1:1">
      <c r="A668" s="206"/>
    </row>
    <row r="669" spans="1:1">
      <c r="A669" s="206"/>
    </row>
    <row r="670" spans="1:1">
      <c r="A670" s="206"/>
    </row>
    <row r="671" spans="1:1">
      <c r="A671" s="206"/>
    </row>
    <row r="672" spans="1:1">
      <c r="A672" s="206"/>
    </row>
    <row r="673" spans="1:1">
      <c r="A673" s="206"/>
    </row>
    <row r="674" spans="1:1">
      <c r="A674" s="206"/>
    </row>
    <row r="675" spans="1:1">
      <c r="A675" s="206"/>
    </row>
    <row r="676" spans="1:1">
      <c r="A676" s="206"/>
    </row>
    <row r="677" spans="1:1">
      <c r="A677" s="206"/>
    </row>
    <row r="678" spans="1:1">
      <c r="A678" s="206"/>
    </row>
    <row r="679" spans="1:1">
      <c r="A679" s="206"/>
    </row>
    <row r="680" spans="1:1">
      <c r="A680" s="206"/>
    </row>
    <row r="681" spans="1:1">
      <c r="A681" s="206"/>
    </row>
    <row r="682" spans="1:1">
      <c r="A682" s="206"/>
    </row>
    <row r="683" spans="1:1">
      <c r="A683" s="206"/>
    </row>
    <row r="684" spans="1:1">
      <c r="A684" s="206"/>
    </row>
    <row r="685" spans="1:1">
      <c r="A685" s="206"/>
    </row>
    <row r="686" spans="1:1">
      <c r="A686" s="206"/>
    </row>
    <row r="687" spans="1:1">
      <c r="A687" s="206"/>
    </row>
    <row r="688" spans="1:1">
      <c r="A688" s="206"/>
    </row>
    <row r="689" spans="1:1">
      <c r="A689" s="206"/>
    </row>
    <row r="690" spans="1:1">
      <c r="A690" s="206"/>
    </row>
    <row r="691" spans="1:1">
      <c r="A691" s="206"/>
    </row>
    <row r="692" spans="1:1">
      <c r="A692" s="206"/>
    </row>
    <row r="693" spans="1:1">
      <c r="A693" s="206"/>
    </row>
    <row r="694" spans="1:1">
      <c r="A694" s="206"/>
    </row>
    <row r="695" spans="1:1">
      <c r="A695" s="206"/>
    </row>
    <row r="696" spans="1:1">
      <c r="A696" s="206"/>
    </row>
    <row r="697" spans="1:1">
      <c r="A697" s="206"/>
    </row>
    <row r="698" spans="1:1">
      <c r="A698" s="206"/>
    </row>
    <row r="699" spans="1:1">
      <c r="A699" s="206"/>
    </row>
    <row r="700" spans="1:1">
      <c r="A700" s="206"/>
    </row>
    <row r="701" spans="1:1">
      <c r="A701" s="206"/>
    </row>
    <row r="702" spans="1:1">
      <c r="A702" s="206"/>
    </row>
    <row r="703" spans="1:1">
      <c r="A703" s="206"/>
    </row>
    <row r="704" spans="1:1">
      <c r="A704" s="206"/>
    </row>
    <row r="705" spans="1:1">
      <c r="A705" s="206"/>
    </row>
    <row r="706" spans="1:1">
      <c r="A706" s="206"/>
    </row>
    <row r="707" spans="1:1">
      <c r="A707" s="206"/>
    </row>
    <row r="708" spans="1:1">
      <c r="A708" s="206"/>
    </row>
    <row r="709" spans="1:1">
      <c r="A709" s="206"/>
    </row>
    <row r="710" spans="1:1">
      <c r="A710" s="206"/>
    </row>
    <row r="711" spans="1:1">
      <c r="A711" s="206"/>
    </row>
    <row r="712" spans="1:1">
      <c r="A712" s="206"/>
    </row>
    <row r="713" spans="1:1">
      <c r="A713" s="206"/>
    </row>
    <row r="714" spans="1:1">
      <c r="A714" s="206"/>
    </row>
    <row r="715" spans="1:1">
      <c r="A715" s="206"/>
    </row>
    <row r="716" spans="1:1">
      <c r="A716" s="206"/>
    </row>
    <row r="717" spans="1:1">
      <c r="A717" s="206"/>
    </row>
    <row r="718" spans="1:1">
      <c r="A718" s="206"/>
    </row>
    <row r="719" spans="1:1">
      <c r="A719" s="206"/>
    </row>
    <row r="720" spans="1:1">
      <c r="A720" s="206"/>
    </row>
    <row r="721" spans="1:1">
      <c r="A721" s="206"/>
    </row>
    <row r="722" spans="1:1">
      <c r="A722" s="206"/>
    </row>
    <row r="723" spans="1:1">
      <c r="A723" s="206"/>
    </row>
    <row r="724" spans="1:1">
      <c r="A724" s="206"/>
    </row>
    <row r="725" spans="1:1">
      <c r="A725" s="206"/>
    </row>
    <row r="726" spans="1:1">
      <c r="A726" s="206"/>
    </row>
    <row r="727" spans="1:1">
      <c r="A727" s="206"/>
    </row>
    <row r="728" spans="1:1">
      <c r="A728" s="206"/>
    </row>
    <row r="729" spans="1:1">
      <c r="A729" s="206"/>
    </row>
    <row r="730" spans="1:1">
      <c r="A730" s="206"/>
    </row>
    <row r="731" spans="1:1">
      <c r="A731" s="206"/>
    </row>
    <row r="732" spans="1:1">
      <c r="A732" s="206"/>
    </row>
    <row r="733" spans="1:1">
      <c r="A733" s="206"/>
    </row>
    <row r="734" spans="1:1">
      <c r="A734" s="206"/>
    </row>
    <row r="735" spans="1:1">
      <c r="A735" s="206"/>
    </row>
    <row r="736" spans="1:1">
      <c r="A736" s="206"/>
    </row>
    <row r="737" spans="1:1">
      <c r="A737" s="206"/>
    </row>
    <row r="738" spans="1:1">
      <c r="A738" s="206"/>
    </row>
    <row r="739" spans="1:1">
      <c r="A739" s="206"/>
    </row>
    <row r="740" spans="1:1">
      <c r="A740" s="206"/>
    </row>
    <row r="741" spans="1:1">
      <c r="A741" s="206"/>
    </row>
    <row r="742" spans="1:1">
      <c r="A742" s="206"/>
    </row>
    <row r="743" spans="1:1">
      <c r="A743" s="206"/>
    </row>
    <row r="744" spans="1:1">
      <c r="A744" s="206"/>
    </row>
    <row r="745" spans="1:1">
      <c r="A745" s="206"/>
    </row>
    <row r="746" spans="1:1">
      <c r="A746" s="206"/>
    </row>
    <row r="747" spans="1:1">
      <c r="A747" s="206"/>
    </row>
    <row r="748" spans="1:1">
      <c r="A748" s="206"/>
    </row>
  </sheetData>
  <mergeCells count="1">
    <mergeCell ref="A2:B2"/>
  </mergeCells>
  <printOptions horizontalCentered="1"/>
  <pageMargins left="0.349956258075444" right="0.349956258075444" top="0.629782348167239" bottom="0" header="0.12012386885215" footer="0.279826113558191"/>
  <pageSetup paperSize="9" orientation="portrait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6"/>
  <sheetViews>
    <sheetView showGridLines="0" showZeros="0" zoomScale="130" zoomScaleNormal="130" topLeftCell="B1" workbookViewId="0">
      <selection activeCell="B134" sqref="B134"/>
    </sheetView>
  </sheetViews>
  <sheetFormatPr defaultColWidth="12.1" defaultRowHeight="17.1" customHeight="1" outlineLevelCol="2"/>
  <cols>
    <col min="1" max="1" width="12" style="182" hidden="1" customWidth="1"/>
    <col min="2" max="2" width="54.2" style="183" customWidth="1"/>
    <col min="3" max="3" width="26" style="184" customWidth="1"/>
    <col min="4" max="4" width="12.1" style="182" customWidth="1"/>
    <col min="5" max="16384" width="12.1" style="182"/>
  </cols>
  <sheetData>
    <row r="1" ht="33.9" customHeight="1" spans="1:3">
      <c r="A1" s="185"/>
      <c r="B1" s="186" t="s">
        <v>51</v>
      </c>
      <c r="C1" s="187"/>
    </row>
    <row r="2" ht="33.9" customHeight="1" spans="1:3">
      <c r="A2" s="188" t="s">
        <v>52</v>
      </c>
      <c r="B2" s="189"/>
      <c r="C2" s="188"/>
    </row>
    <row r="3" ht="16.5" customHeight="1" spans="1:3">
      <c r="A3" s="190" t="s">
        <v>20</v>
      </c>
      <c r="B3" s="191"/>
      <c r="C3" s="190"/>
    </row>
    <row r="4" s="181" customFormat="1" ht="16.5" customHeight="1" spans="1:3">
      <c r="A4" s="192" t="s">
        <v>53</v>
      </c>
      <c r="B4" s="193" t="s">
        <v>54</v>
      </c>
      <c r="C4" s="194" t="s">
        <v>55</v>
      </c>
    </row>
    <row r="5" s="181" customFormat="1" ht="16.5" customHeight="1" spans="1:3">
      <c r="A5" s="195"/>
      <c r="B5" s="193"/>
      <c r="C5" s="194"/>
    </row>
    <row r="6" s="181" customFormat="1" ht="16.5" customHeight="1" spans="2:3">
      <c r="B6" s="196" t="s">
        <v>56</v>
      </c>
      <c r="C6" s="197">
        <f>SUM(C7:C33)</f>
        <v>65402</v>
      </c>
    </row>
    <row r="7" s="181" customFormat="1" ht="16.5" customHeight="1" spans="2:3">
      <c r="B7" s="198" t="s">
        <v>57</v>
      </c>
      <c r="C7" s="199">
        <v>723</v>
      </c>
    </row>
    <row r="8" s="181" customFormat="1" ht="16.5" customHeight="1" spans="2:3">
      <c r="B8" s="198" t="s">
        <v>58</v>
      </c>
      <c r="C8" s="199">
        <v>625</v>
      </c>
    </row>
    <row r="9" s="181" customFormat="1" ht="16.5" customHeight="1" spans="2:3">
      <c r="B9" s="198" t="s">
        <v>59</v>
      </c>
      <c r="C9" s="199">
        <v>42545</v>
      </c>
    </row>
    <row r="10" s="181" customFormat="1" ht="16.5" customHeight="1" spans="2:3">
      <c r="B10" s="198" t="s">
        <v>60</v>
      </c>
      <c r="C10" s="199">
        <v>731</v>
      </c>
    </row>
    <row r="11" s="181" customFormat="1" ht="16.5" customHeight="1" spans="2:3">
      <c r="B11" s="200" t="s">
        <v>61</v>
      </c>
      <c r="C11" s="199">
        <v>416</v>
      </c>
    </row>
    <row r="12" s="181" customFormat="1" ht="16.5" customHeight="1" spans="2:3">
      <c r="B12" s="198" t="s">
        <v>62</v>
      </c>
      <c r="C12" s="199">
        <v>3331</v>
      </c>
    </row>
    <row r="13" s="181" customFormat="1" ht="16.5" customHeight="1" spans="2:3">
      <c r="B13" s="198" t="s">
        <v>63</v>
      </c>
      <c r="C13" s="199">
        <v>6000</v>
      </c>
    </row>
    <row r="14" s="181" customFormat="1" ht="16.5" customHeight="1" spans="2:3">
      <c r="B14" s="200" t="s">
        <v>64</v>
      </c>
      <c r="C14" s="199">
        <v>554</v>
      </c>
    </row>
    <row r="15" s="181" customFormat="1" ht="16.5" customHeight="1" spans="2:3">
      <c r="B15" s="198" t="s">
        <v>65</v>
      </c>
      <c r="C15" s="199">
        <v>0</v>
      </c>
    </row>
    <row r="16" s="181" customFormat="1" ht="16.5" customHeight="1" spans="2:3">
      <c r="B16" s="200" t="s">
        <v>66</v>
      </c>
      <c r="C16" s="199">
        <v>38</v>
      </c>
    </row>
    <row r="17" s="181" customFormat="1" ht="16.5" customHeight="1" spans="2:3">
      <c r="B17" s="201" t="s">
        <v>67</v>
      </c>
      <c r="C17" s="199">
        <v>1660</v>
      </c>
    </row>
    <row r="18" s="181" customFormat="1" ht="16.5" customHeight="1" spans="2:3">
      <c r="B18" s="201" t="s">
        <v>68</v>
      </c>
      <c r="C18" s="199">
        <v>1900</v>
      </c>
    </row>
    <row r="19" s="181" customFormat="1" ht="16.5" customHeight="1" spans="2:3">
      <c r="B19" s="200" t="s">
        <v>69</v>
      </c>
      <c r="C19" s="199">
        <v>0</v>
      </c>
    </row>
    <row r="20" s="181" customFormat="1" ht="16.5" customHeight="1" spans="2:3">
      <c r="B20" s="200" t="s">
        <v>70</v>
      </c>
      <c r="C20" s="199">
        <v>0</v>
      </c>
    </row>
    <row r="21" s="181" customFormat="1" ht="16.5" customHeight="1" spans="2:3">
      <c r="B21" s="198" t="s">
        <v>71</v>
      </c>
      <c r="C21" s="199">
        <v>0</v>
      </c>
    </row>
    <row r="22" s="181" customFormat="1" ht="16.5" customHeight="1" spans="2:3">
      <c r="B22" s="200" t="s">
        <v>72</v>
      </c>
      <c r="C22" s="199">
        <v>212</v>
      </c>
    </row>
    <row r="23" s="181" customFormat="1" ht="16.5" customHeight="1" spans="2:3">
      <c r="B23" s="200" t="s">
        <v>73</v>
      </c>
      <c r="C23" s="199">
        <v>175</v>
      </c>
    </row>
    <row r="24" s="181" customFormat="1" ht="16.5" customHeight="1" spans="2:3">
      <c r="B24" s="200" t="s">
        <v>74</v>
      </c>
      <c r="C24" s="199">
        <v>361</v>
      </c>
    </row>
    <row r="25" s="181" customFormat="1" ht="16.5" customHeight="1" spans="2:3">
      <c r="B25" s="200" t="s">
        <v>75</v>
      </c>
      <c r="C25" s="199">
        <v>987</v>
      </c>
    </row>
    <row r="26" s="181" customFormat="1" ht="16.5" customHeight="1" spans="2:3">
      <c r="B26" s="200" t="s">
        <v>76</v>
      </c>
      <c r="C26" s="199">
        <v>808</v>
      </c>
    </row>
    <row r="27" s="181" customFormat="1" ht="16.5" customHeight="1" spans="2:3">
      <c r="B27" s="200" t="s">
        <v>77</v>
      </c>
      <c r="C27" s="199">
        <v>711</v>
      </c>
    </row>
    <row r="28" s="181" customFormat="1" ht="16.5" customHeight="1" spans="2:3">
      <c r="B28" s="200" t="s">
        <v>78</v>
      </c>
      <c r="C28" s="199">
        <v>261</v>
      </c>
    </row>
    <row r="29" s="181" customFormat="1" ht="16.5" customHeight="1" spans="2:3">
      <c r="B29" s="200" t="s">
        <v>79</v>
      </c>
      <c r="C29" s="199">
        <v>0</v>
      </c>
    </row>
    <row r="30" s="181" customFormat="1" ht="16.5" customHeight="1" spans="2:3">
      <c r="B30" s="200" t="s">
        <v>80</v>
      </c>
      <c r="C30" s="199">
        <v>336</v>
      </c>
    </row>
    <row r="31" s="181" customFormat="1" ht="16.5" customHeight="1" spans="2:3">
      <c r="B31" s="200" t="s">
        <v>81</v>
      </c>
      <c r="C31" s="199">
        <v>0</v>
      </c>
    </row>
    <row r="32" s="181" customFormat="1" ht="16.5" customHeight="1" spans="2:3">
      <c r="B32" s="200" t="s">
        <v>82</v>
      </c>
      <c r="C32" s="199">
        <v>3028</v>
      </c>
    </row>
    <row r="33" s="181" customFormat="1" ht="16.5" customHeight="1" spans="2:3">
      <c r="B33" s="200" t="s">
        <v>83</v>
      </c>
      <c r="C33" s="199"/>
    </row>
    <row r="34" s="181" customFormat="1" ht="16.5" customHeight="1" spans="2:3">
      <c r="B34" s="196" t="s">
        <v>84</v>
      </c>
      <c r="C34" s="197">
        <v>0</v>
      </c>
    </row>
    <row r="35" s="181" customFormat="1" ht="16.5" customHeight="1" spans="2:3">
      <c r="B35" s="198" t="s">
        <v>85</v>
      </c>
      <c r="C35" s="199">
        <v>0</v>
      </c>
    </row>
    <row r="36" s="181" customFormat="1" ht="16.5" customHeight="1" spans="2:3">
      <c r="B36" s="198" t="s">
        <v>86</v>
      </c>
      <c r="C36" s="199">
        <v>0</v>
      </c>
    </row>
    <row r="37" s="181" customFormat="1" ht="16.5" customHeight="1" spans="2:3">
      <c r="B37" s="196" t="s">
        <v>87</v>
      </c>
      <c r="C37" s="197">
        <v>195</v>
      </c>
    </row>
    <row r="38" s="181" customFormat="1" ht="16.5" customHeight="1" spans="2:3">
      <c r="B38" s="200" t="s">
        <v>88</v>
      </c>
      <c r="C38" s="199">
        <v>195</v>
      </c>
    </row>
    <row r="39" s="181" customFormat="1" ht="16.5" customHeight="1" spans="2:3">
      <c r="B39" s="200" t="s">
        <v>89</v>
      </c>
      <c r="C39" s="199">
        <v>0</v>
      </c>
    </row>
    <row r="40" s="181" customFormat="1" ht="16.5" customHeight="1" spans="2:3">
      <c r="B40" s="196" t="s">
        <v>90</v>
      </c>
      <c r="C40" s="197">
        <f>SUM(C41:C51)</f>
        <v>15428</v>
      </c>
    </row>
    <row r="41" s="181" customFormat="1" ht="16.5" customHeight="1" spans="2:3">
      <c r="B41" s="198" t="s">
        <v>91</v>
      </c>
      <c r="C41" s="199">
        <v>280</v>
      </c>
    </row>
    <row r="42" s="181" customFormat="1" ht="16.5" customHeight="1" spans="2:3">
      <c r="B42" s="200" t="s">
        <v>92</v>
      </c>
      <c r="C42" s="199">
        <v>13139</v>
      </c>
    </row>
    <row r="43" s="181" customFormat="1" ht="16.5" customHeight="1" spans="2:3">
      <c r="B43" s="198" t="s">
        <v>93</v>
      </c>
      <c r="C43" s="199">
        <v>0</v>
      </c>
    </row>
    <row r="44" s="181" customFormat="1" ht="16.5" customHeight="1" spans="2:3">
      <c r="B44" s="198" t="s">
        <v>94</v>
      </c>
      <c r="C44" s="199">
        <v>0</v>
      </c>
    </row>
    <row r="45" s="181" customFormat="1" ht="16.5" customHeight="1" spans="2:3">
      <c r="B45" s="201" t="s">
        <v>95</v>
      </c>
      <c r="C45" s="199">
        <v>0</v>
      </c>
    </row>
    <row r="46" s="181" customFormat="1" ht="16.5" customHeight="1" spans="2:3">
      <c r="B46" s="198" t="s">
        <v>96</v>
      </c>
      <c r="C46" s="199">
        <v>1523</v>
      </c>
    </row>
    <row r="47" s="181" customFormat="1" ht="16.5" customHeight="1" spans="2:3">
      <c r="B47" s="198" t="s">
        <v>97</v>
      </c>
      <c r="C47" s="199">
        <v>40</v>
      </c>
    </row>
    <row r="48" s="181" customFormat="1" ht="16.5" customHeight="1" spans="2:3">
      <c r="B48" s="200" t="s">
        <v>98</v>
      </c>
      <c r="C48" s="199">
        <v>0</v>
      </c>
    </row>
    <row r="49" s="181" customFormat="1" ht="16.5" customHeight="1" spans="2:3">
      <c r="B49" s="201" t="s">
        <v>99</v>
      </c>
      <c r="C49" s="199">
        <v>96</v>
      </c>
    </row>
    <row r="50" s="181" customFormat="1" ht="16.5" customHeight="1" spans="2:3">
      <c r="B50" s="198" t="s">
        <v>100</v>
      </c>
      <c r="C50" s="199">
        <v>0</v>
      </c>
    </row>
    <row r="51" s="181" customFormat="1" ht="16.5" customHeight="1" spans="2:3">
      <c r="B51" s="198" t="s">
        <v>101</v>
      </c>
      <c r="C51" s="199">
        <v>350</v>
      </c>
    </row>
    <row r="52" s="181" customFormat="1" ht="16.5" customHeight="1" spans="2:3">
      <c r="B52" s="196" t="s">
        <v>102</v>
      </c>
      <c r="C52" s="197">
        <f>SUM(C53:C62)</f>
        <v>75095</v>
      </c>
    </row>
    <row r="53" s="181" customFormat="1" ht="16.5" customHeight="1" spans="2:3">
      <c r="B53" s="200" t="s">
        <v>103</v>
      </c>
      <c r="C53" s="199">
        <v>20308</v>
      </c>
    </row>
    <row r="54" s="181" customFormat="1" ht="16.5" customHeight="1" spans="2:3">
      <c r="B54" s="198" t="s">
        <v>104</v>
      </c>
      <c r="C54" s="199">
        <v>37856</v>
      </c>
    </row>
    <row r="55" s="181" customFormat="1" ht="16.5" customHeight="1" spans="2:3">
      <c r="B55" s="198" t="s">
        <v>105</v>
      </c>
      <c r="C55" s="199">
        <v>5776</v>
      </c>
    </row>
    <row r="56" s="181" customFormat="1" ht="16.5" customHeight="1" spans="2:3">
      <c r="B56" s="201" t="s">
        <v>106</v>
      </c>
      <c r="C56" s="199">
        <v>440</v>
      </c>
    </row>
    <row r="57" s="181" customFormat="1" ht="16.5" customHeight="1" spans="2:3">
      <c r="B57" s="200" t="s">
        <v>107</v>
      </c>
      <c r="C57" s="199">
        <v>65</v>
      </c>
    </row>
    <row r="58" s="181" customFormat="1" ht="16.5" customHeight="1" spans="2:3">
      <c r="B58" s="200" t="s">
        <v>108</v>
      </c>
      <c r="C58" s="199">
        <v>0</v>
      </c>
    </row>
    <row r="59" s="181" customFormat="1" ht="16.5" customHeight="1" spans="2:3">
      <c r="B59" s="198" t="s">
        <v>109</v>
      </c>
      <c r="C59" s="199">
        <v>407</v>
      </c>
    </row>
    <row r="60" s="181" customFormat="1" ht="16.5" customHeight="1" spans="2:3">
      <c r="B60" s="200" t="s">
        <v>110</v>
      </c>
      <c r="C60" s="199">
        <v>480</v>
      </c>
    </row>
    <row r="61" s="181" customFormat="1" ht="16.5" customHeight="1" spans="2:3">
      <c r="B61" s="198" t="s">
        <v>111</v>
      </c>
      <c r="C61" s="199">
        <v>7263</v>
      </c>
    </row>
    <row r="62" s="181" customFormat="1" ht="16.5" customHeight="1" spans="2:3">
      <c r="B62" s="198" t="s">
        <v>112</v>
      </c>
      <c r="C62" s="199">
        <v>2500</v>
      </c>
    </row>
    <row r="63" s="181" customFormat="1" ht="16.5" customHeight="1" spans="2:3">
      <c r="B63" s="196" t="s">
        <v>113</v>
      </c>
      <c r="C63" s="197">
        <f>SUM(C64:C73)</f>
        <v>7883</v>
      </c>
    </row>
    <row r="64" s="181" customFormat="1" ht="16.5" customHeight="1" spans="2:3">
      <c r="B64" s="200" t="s">
        <v>114</v>
      </c>
      <c r="C64" s="199">
        <v>494</v>
      </c>
    </row>
    <row r="65" s="181" customFormat="1" ht="16.5" customHeight="1" spans="2:3">
      <c r="B65" s="198" t="s">
        <v>115</v>
      </c>
      <c r="C65" s="199">
        <v>6</v>
      </c>
    </row>
    <row r="66" s="181" customFormat="1" ht="16.5" customHeight="1" spans="2:3">
      <c r="B66" s="200" t="s">
        <v>116</v>
      </c>
      <c r="C66" s="199">
        <v>18</v>
      </c>
    </row>
    <row r="67" s="181" customFormat="1" ht="16.5" customHeight="1" spans="2:3">
      <c r="B67" s="200" t="s">
        <v>117</v>
      </c>
      <c r="C67" s="199">
        <v>6620</v>
      </c>
    </row>
    <row r="68" s="181" customFormat="1" ht="16.5" customHeight="1" spans="2:3">
      <c r="B68" s="200" t="s">
        <v>118</v>
      </c>
      <c r="C68" s="199">
        <v>6</v>
      </c>
    </row>
    <row r="69" s="181" customFormat="1" ht="16.5" customHeight="1" spans="2:3">
      <c r="B69" s="200" t="s">
        <v>119</v>
      </c>
      <c r="C69" s="199">
        <v>12</v>
      </c>
    </row>
    <row r="70" s="181" customFormat="1" ht="16.5" customHeight="1" spans="2:3">
      <c r="B70" s="198" t="s">
        <v>120</v>
      </c>
      <c r="C70" s="199">
        <v>227</v>
      </c>
    </row>
    <row r="71" s="181" customFormat="1" ht="16.5" customHeight="1" spans="2:3">
      <c r="B71" s="198" t="s">
        <v>121</v>
      </c>
      <c r="C71" s="199">
        <v>0</v>
      </c>
    </row>
    <row r="72" s="181" customFormat="1" ht="16.5" customHeight="1" spans="2:3">
      <c r="B72" s="201" t="s">
        <v>122</v>
      </c>
      <c r="C72" s="199">
        <v>0</v>
      </c>
    </row>
    <row r="73" s="181" customFormat="1" ht="16.5" customHeight="1" spans="2:3">
      <c r="B73" s="198" t="s">
        <v>123</v>
      </c>
      <c r="C73" s="199">
        <v>500</v>
      </c>
    </row>
    <row r="74" s="181" customFormat="1" ht="16.5" customHeight="1" spans="2:3">
      <c r="B74" s="196" t="s">
        <v>124</v>
      </c>
      <c r="C74" s="197">
        <f>SUM(C75:C80)</f>
        <v>5082</v>
      </c>
    </row>
    <row r="75" s="181" customFormat="1" ht="16.5" customHeight="1" spans="2:3">
      <c r="B75" s="201" t="s">
        <v>125</v>
      </c>
      <c r="C75" s="199">
        <v>3208</v>
      </c>
    </row>
    <row r="76" s="181" customFormat="1" ht="16.5" customHeight="1" spans="2:3">
      <c r="B76" s="201" t="s">
        <v>126</v>
      </c>
      <c r="C76" s="199">
        <v>227</v>
      </c>
    </row>
    <row r="77" s="181" customFormat="1" ht="16.5" customHeight="1" spans="2:3">
      <c r="B77" s="201" t="s">
        <v>127</v>
      </c>
      <c r="C77" s="199">
        <v>0</v>
      </c>
    </row>
    <row r="78" s="181" customFormat="1" ht="16.5" customHeight="1" spans="2:3">
      <c r="B78" s="201" t="s">
        <v>128</v>
      </c>
      <c r="C78" s="199">
        <v>1041</v>
      </c>
    </row>
    <row r="79" s="181" customFormat="1" ht="16.5" customHeight="1" spans="2:3">
      <c r="B79" s="201" t="s">
        <v>129</v>
      </c>
      <c r="C79" s="199">
        <v>106</v>
      </c>
    </row>
    <row r="80" s="181" customFormat="1" ht="16.5" customHeight="1" spans="2:3">
      <c r="B80" s="201" t="s">
        <v>130</v>
      </c>
      <c r="C80" s="199">
        <v>500</v>
      </c>
    </row>
    <row r="81" s="181" customFormat="1" ht="16.5" customHeight="1" spans="2:3">
      <c r="B81" s="196" t="s">
        <v>131</v>
      </c>
      <c r="C81" s="197">
        <f>SUM(C82:C101)</f>
        <v>53064</v>
      </c>
    </row>
    <row r="82" s="181" customFormat="1" ht="16.5" customHeight="1" spans="2:3">
      <c r="B82" s="201" t="s">
        <v>132</v>
      </c>
      <c r="C82" s="199">
        <v>2072</v>
      </c>
    </row>
    <row r="83" s="181" customFormat="1" ht="16.5" customHeight="1" spans="2:3">
      <c r="B83" s="201" t="s">
        <v>133</v>
      </c>
      <c r="C83" s="199">
        <v>1423</v>
      </c>
    </row>
    <row r="84" s="181" customFormat="1" ht="16.5" customHeight="1" spans="2:3">
      <c r="B84" s="201" t="s">
        <v>134</v>
      </c>
      <c r="C84" s="199">
        <v>0</v>
      </c>
    </row>
    <row r="85" s="181" customFormat="1" ht="16.5" customHeight="1" spans="2:3">
      <c r="B85" s="201" t="s">
        <v>135</v>
      </c>
      <c r="C85" s="199">
        <v>3400</v>
      </c>
    </row>
    <row r="86" s="181" customFormat="1" ht="16.5" customHeight="1" spans="2:3">
      <c r="B86" s="201" t="s">
        <v>136</v>
      </c>
      <c r="C86" s="199">
        <v>0</v>
      </c>
    </row>
    <row r="87" s="181" customFormat="1" ht="16.5" customHeight="1" spans="2:3">
      <c r="B87" s="201" t="s">
        <v>137</v>
      </c>
      <c r="C87" s="199">
        <v>1200</v>
      </c>
    </row>
    <row r="88" s="181" customFormat="1" ht="16.5" customHeight="1" spans="2:3">
      <c r="B88" s="201" t="s">
        <v>138</v>
      </c>
      <c r="C88" s="199">
        <v>5976</v>
      </c>
    </row>
    <row r="89" s="181" customFormat="1" ht="16.5" customHeight="1" spans="2:3">
      <c r="B89" s="201" t="s">
        <v>139</v>
      </c>
      <c r="C89" s="199">
        <v>367</v>
      </c>
    </row>
    <row r="90" s="181" customFormat="1" ht="16.5" customHeight="1" spans="2:3">
      <c r="B90" s="201" t="s">
        <v>140</v>
      </c>
      <c r="C90" s="199">
        <v>229</v>
      </c>
    </row>
    <row r="91" s="181" customFormat="1" ht="16.5" customHeight="1" spans="2:3">
      <c r="B91" s="201" t="s">
        <v>141</v>
      </c>
      <c r="C91" s="199">
        <v>1684</v>
      </c>
    </row>
    <row r="92" s="181" customFormat="1" ht="16.5" customHeight="1" spans="2:3">
      <c r="B92" s="201" t="s">
        <v>142</v>
      </c>
      <c r="C92" s="199">
        <v>0</v>
      </c>
    </row>
    <row r="93" s="181" customFormat="1" ht="16.5" customHeight="1" spans="2:3">
      <c r="B93" s="201" t="s">
        <v>143</v>
      </c>
      <c r="C93" s="199">
        <v>8163</v>
      </c>
    </row>
    <row r="94" s="181" customFormat="1" ht="16.5" customHeight="1" spans="2:3">
      <c r="B94" s="201" t="s">
        <v>144</v>
      </c>
      <c r="C94" s="199">
        <v>0</v>
      </c>
    </row>
    <row r="95" s="181" customFormat="1" ht="16.5" customHeight="1" spans="2:3">
      <c r="B95" s="201" t="s">
        <v>145</v>
      </c>
      <c r="C95" s="199">
        <v>49</v>
      </c>
    </row>
    <row r="96" s="181" customFormat="1" ht="16.5" customHeight="1" spans="2:3">
      <c r="B96" s="201" t="s">
        <v>146</v>
      </c>
      <c r="C96" s="199">
        <v>0</v>
      </c>
    </row>
    <row r="97" s="181" customFormat="1" ht="16.5" customHeight="1" spans="2:3">
      <c r="B97" s="201" t="s">
        <v>147</v>
      </c>
      <c r="C97" s="199"/>
    </row>
    <row r="98" s="181" customFormat="1" ht="16.5" customHeight="1" spans="2:3">
      <c r="B98" s="201" t="s">
        <v>148</v>
      </c>
      <c r="C98" s="199">
        <v>28266</v>
      </c>
    </row>
    <row r="99" s="181" customFormat="1" ht="16.5" customHeight="1" spans="2:3">
      <c r="B99" s="201" t="s">
        <v>149</v>
      </c>
      <c r="C99" s="199">
        <v>235</v>
      </c>
    </row>
    <row r="100" s="181" customFormat="1" ht="16.5" customHeight="1" spans="2:3">
      <c r="B100" s="201" t="s">
        <v>150</v>
      </c>
      <c r="C100" s="199">
        <v>0</v>
      </c>
    </row>
    <row r="101" s="181" customFormat="1" ht="16.5" customHeight="1" spans="2:3">
      <c r="B101" s="201" t="s">
        <v>151</v>
      </c>
      <c r="C101" s="199"/>
    </row>
    <row r="102" s="181" customFormat="1" ht="16.5" customHeight="1" spans="2:3">
      <c r="B102" s="196" t="s">
        <v>152</v>
      </c>
      <c r="C102" s="197">
        <f>SUM(C103:C115)</f>
        <v>48359</v>
      </c>
    </row>
    <row r="103" s="181" customFormat="1" ht="16.5" customHeight="1" spans="2:3">
      <c r="B103" s="201" t="s">
        <v>153</v>
      </c>
      <c r="C103" s="199">
        <v>1393</v>
      </c>
    </row>
    <row r="104" s="181" customFormat="1" ht="16.5" customHeight="1" spans="2:3">
      <c r="B104" s="201" t="s">
        <v>154</v>
      </c>
      <c r="C104" s="199">
        <v>1182</v>
      </c>
    </row>
    <row r="105" s="181" customFormat="1" ht="16.5" customHeight="1" spans="2:3">
      <c r="B105" s="201" t="s">
        <v>155</v>
      </c>
      <c r="C105" s="199">
        <v>4761</v>
      </c>
    </row>
    <row r="106" s="181" customFormat="1" ht="16.5" customHeight="1" spans="2:3">
      <c r="B106" s="201" t="s">
        <v>156</v>
      </c>
      <c r="C106" s="199">
        <v>6678</v>
      </c>
    </row>
    <row r="107" s="181" customFormat="1" ht="16.5" customHeight="1" spans="2:3">
      <c r="B107" s="201" t="s">
        <v>157</v>
      </c>
      <c r="C107" s="199">
        <v>0</v>
      </c>
    </row>
    <row r="108" s="181" customFormat="1" ht="16.5" customHeight="1" spans="2:3">
      <c r="B108" s="201" t="s">
        <v>158</v>
      </c>
      <c r="C108" s="199">
        <v>2874</v>
      </c>
    </row>
    <row r="109" s="181" customFormat="1" ht="16.5" customHeight="1" spans="2:3">
      <c r="B109" s="201" t="s">
        <v>159</v>
      </c>
      <c r="C109" s="199">
        <v>0</v>
      </c>
    </row>
    <row r="110" s="181" customFormat="1" ht="16.5" customHeight="1" spans="2:3">
      <c r="B110" s="201" t="s">
        <v>160</v>
      </c>
      <c r="C110" s="199">
        <v>30769</v>
      </c>
    </row>
    <row r="111" s="181" customFormat="1" ht="16.5" customHeight="1" spans="2:3">
      <c r="B111" s="201" t="s">
        <v>161</v>
      </c>
      <c r="C111" s="199">
        <v>527</v>
      </c>
    </row>
    <row r="112" s="181" customFormat="1" ht="16.5" customHeight="1" spans="2:3">
      <c r="B112" s="201" t="s">
        <v>162</v>
      </c>
      <c r="C112" s="199">
        <v>0</v>
      </c>
    </row>
    <row r="113" s="181" customFormat="1" ht="16.5" customHeight="1" spans="2:3">
      <c r="B113" s="201" t="s">
        <v>163</v>
      </c>
      <c r="C113" s="199">
        <v>175</v>
      </c>
    </row>
    <row r="114" s="181" customFormat="1" ht="16.5" customHeight="1" spans="2:3">
      <c r="B114" s="201" t="s">
        <v>164</v>
      </c>
      <c r="C114" s="199">
        <v>0</v>
      </c>
    </row>
    <row r="115" s="181" customFormat="1" ht="16.5" customHeight="1" spans="2:3">
      <c r="B115" s="201" t="s">
        <v>165</v>
      </c>
      <c r="C115" s="199"/>
    </row>
    <row r="116" s="181" customFormat="1" ht="16.5" customHeight="1" spans="2:3">
      <c r="B116" s="196" t="s">
        <v>166</v>
      </c>
      <c r="C116" s="197">
        <f>SUM(C117:C131)</f>
        <v>16056</v>
      </c>
    </row>
    <row r="117" s="181" customFormat="1" ht="16.5" customHeight="1" spans="2:3">
      <c r="B117" s="201" t="s">
        <v>167</v>
      </c>
      <c r="C117" s="199"/>
    </row>
    <row r="118" s="181" customFormat="1" ht="16.5" customHeight="1" spans="2:3">
      <c r="B118" s="201" t="s">
        <v>168</v>
      </c>
      <c r="C118" s="199"/>
    </row>
    <row r="119" s="181" customFormat="1" ht="16.5" customHeight="1" spans="2:3">
      <c r="B119" s="201" t="s">
        <v>169</v>
      </c>
      <c r="C119" s="199">
        <v>11714</v>
      </c>
    </row>
    <row r="120" s="181" customFormat="1" ht="16.5" customHeight="1" spans="2:3">
      <c r="B120" s="201" t="s">
        <v>170</v>
      </c>
      <c r="C120" s="199">
        <v>3142</v>
      </c>
    </row>
    <row r="121" s="181" customFormat="1" ht="16.5" customHeight="1" spans="2:3">
      <c r="B121" s="201" t="s">
        <v>171</v>
      </c>
      <c r="C121" s="199">
        <v>0</v>
      </c>
    </row>
    <row r="122" s="181" customFormat="1" ht="16.5" customHeight="1" spans="2:3">
      <c r="B122" s="201" t="s">
        <v>172</v>
      </c>
      <c r="C122" s="199"/>
    </row>
    <row r="123" s="181" customFormat="1" ht="16.5" customHeight="1" spans="2:3">
      <c r="B123" s="201" t="s">
        <v>173</v>
      </c>
      <c r="C123" s="199">
        <v>0</v>
      </c>
    </row>
    <row r="124" s="181" customFormat="1" ht="16.5" customHeight="1" spans="2:3">
      <c r="B124" s="201" t="s">
        <v>174</v>
      </c>
      <c r="C124" s="199">
        <v>0</v>
      </c>
    </row>
    <row r="125" s="181" customFormat="1" ht="16.5" customHeight="1" spans="2:3">
      <c r="B125" s="201" t="s">
        <v>175</v>
      </c>
      <c r="C125" s="199">
        <v>0</v>
      </c>
    </row>
    <row r="126" s="181" customFormat="1" ht="16.5" customHeight="1" spans="2:3">
      <c r="B126" s="201" t="s">
        <v>176</v>
      </c>
      <c r="C126" s="199">
        <v>0</v>
      </c>
    </row>
    <row r="127" s="181" customFormat="1" ht="16.5" customHeight="1" spans="2:3">
      <c r="B127" s="201" t="s">
        <v>177</v>
      </c>
      <c r="C127" s="199">
        <v>0</v>
      </c>
    </row>
    <row r="128" s="181" customFormat="1" ht="16.5" customHeight="1" spans="2:3">
      <c r="B128" s="201" t="s">
        <v>178</v>
      </c>
      <c r="C128" s="199">
        <v>0</v>
      </c>
    </row>
    <row r="129" s="181" customFormat="1" ht="16.5" customHeight="1" spans="2:3">
      <c r="B129" s="201" t="s">
        <v>179</v>
      </c>
      <c r="C129" s="199">
        <v>0</v>
      </c>
    </row>
    <row r="130" s="181" customFormat="1" ht="16.5" customHeight="1" spans="2:3">
      <c r="B130" s="201" t="s">
        <v>180</v>
      </c>
      <c r="C130" s="199">
        <v>0</v>
      </c>
    </row>
    <row r="131" s="181" customFormat="1" ht="16.5" customHeight="1" spans="2:3">
      <c r="B131" s="201" t="s">
        <v>181</v>
      </c>
      <c r="C131" s="199">
        <v>1200</v>
      </c>
    </row>
    <row r="132" s="181" customFormat="1" ht="16.5" customHeight="1" spans="2:3">
      <c r="B132" s="196" t="s">
        <v>182</v>
      </c>
      <c r="C132" s="197">
        <f>SUM(C133:C138)</f>
        <v>14565</v>
      </c>
    </row>
    <row r="133" s="181" customFormat="1" ht="16.5" customHeight="1" spans="2:3">
      <c r="B133" s="201" t="s">
        <v>183</v>
      </c>
      <c r="C133" s="199">
        <v>6668</v>
      </c>
    </row>
    <row r="134" s="181" customFormat="1" ht="16.5" customHeight="1" spans="2:3">
      <c r="B134" s="201" t="s">
        <v>184</v>
      </c>
      <c r="C134" s="199">
        <v>1553</v>
      </c>
    </row>
    <row r="135" s="181" customFormat="1" ht="16.5" customHeight="1" spans="2:3">
      <c r="B135" s="201" t="s">
        <v>185</v>
      </c>
      <c r="C135" s="199">
        <v>1589</v>
      </c>
    </row>
    <row r="136" s="181" customFormat="1" ht="16.5" customHeight="1" spans="2:3">
      <c r="B136" s="201" t="s">
        <v>186</v>
      </c>
      <c r="C136" s="199">
        <v>4075</v>
      </c>
    </row>
    <row r="137" s="181" customFormat="1" ht="16.5" customHeight="1" spans="2:3">
      <c r="B137" s="201" t="s">
        <v>187</v>
      </c>
      <c r="C137" s="199">
        <v>680</v>
      </c>
    </row>
    <row r="138" s="181" customFormat="1" ht="16.5" customHeight="1" spans="2:3">
      <c r="B138" s="201" t="s">
        <v>188</v>
      </c>
      <c r="C138" s="199"/>
    </row>
    <row r="139" s="181" customFormat="1" ht="16.5" customHeight="1" spans="2:3">
      <c r="B139" s="196" t="s">
        <v>189</v>
      </c>
      <c r="C139" s="197">
        <f>SUM(C140:C149)</f>
        <v>51583</v>
      </c>
    </row>
    <row r="140" s="181" customFormat="1" ht="16.5" customHeight="1" spans="2:3">
      <c r="B140" s="201" t="s">
        <v>190</v>
      </c>
      <c r="C140" s="199">
        <v>17752</v>
      </c>
    </row>
    <row r="141" s="181" customFormat="1" ht="16.5" customHeight="1" spans="2:3">
      <c r="B141" s="201" t="s">
        <v>191</v>
      </c>
      <c r="C141" s="199">
        <v>2250</v>
      </c>
    </row>
    <row r="142" s="181" customFormat="1" ht="16.5" customHeight="1" spans="2:3">
      <c r="B142" s="201" t="s">
        <v>192</v>
      </c>
      <c r="C142" s="199">
        <v>21470</v>
      </c>
    </row>
    <row r="143" s="181" customFormat="1" ht="16.5" customHeight="1" spans="2:3">
      <c r="B143" s="201" t="s">
        <v>193</v>
      </c>
      <c r="C143" s="199">
        <v>0</v>
      </c>
    </row>
    <row r="144" s="181" customFormat="1" ht="16.5" customHeight="1" spans="2:3">
      <c r="B144" s="201" t="s">
        <v>194</v>
      </c>
      <c r="C144" s="199">
        <v>7808</v>
      </c>
    </row>
    <row r="145" s="181" customFormat="1" ht="16.5" customHeight="1" spans="2:3">
      <c r="B145" s="201" t="s">
        <v>195</v>
      </c>
      <c r="C145" s="199">
        <v>9</v>
      </c>
    </row>
    <row r="146" s="181" customFormat="1" ht="16.5" customHeight="1" spans="2:3">
      <c r="B146" s="201" t="s">
        <v>196</v>
      </c>
      <c r="C146" s="199">
        <v>23</v>
      </c>
    </row>
    <row r="147" s="181" customFormat="1" ht="16.5" customHeight="1" spans="2:3">
      <c r="B147" s="201" t="s">
        <v>197</v>
      </c>
      <c r="C147" s="199">
        <v>2271</v>
      </c>
    </row>
    <row r="148" s="181" customFormat="1" ht="16.5" customHeight="1" spans="2:3">
      <c r="B148" s="201" t="s">
        <v>198</v>
      </c>
      <c r="C148" s="199">
        <v>0</v>
      </c>
    </row>
    <row r="149" s="181" customFormat="1" ht="16.5" customHeight="1" spans="2:3">
      <c r="B149" s="201" t="s">
        <v>199</v>
      </c>
      <c r="C149" s="199"/>
    </row>
    <row r="150" s="181" customFormat="1" ht="16.5" customHeight="1" spans="2:3">
      <c r="B150" s="196" t="s">
        <v>200</v>
      </c>
      <c r="C150" s="197">
        <f>SUM(C151:C157)</f>
        <v>9760</v>
      </c>
    </row>
    <row r="151" s="181" customFormat="1" ht="16.5" customHeight="1" spans="2:3">
      <c r="B151" s="201" t="s">
        <v>201</v>
      </c>
      <c r="C151" s="199">
        <v>9522</v>
      </c>
    </row>
    <row r="152" s="181" customFormat="1" ht="16.5" customHeight="1" spans="2:3">
      <c r="B152" s="201" t="s">
        <v>202</v>
      </c>
      <c r="C152" s="199">
        <v>38</v>
      </c>
    </row>
    <row r="153" s="181" customFormat="1" ht="16.5" customHeight="1" spans="2:3">
      <c r="B153" s="201" t="s">
        <v>203</v>
      </c>
      <c r="C153" s="199">
        <v>0</v>
      </c>
    </row>
    <row r="154" s="181" customFormat="1" ht="16.5" customHeight="1" spans="2:3">
      <c r="B154" s="201" t="s">
        <v>204</v>
      </c>
      <c r="C154" s="199"/>
    </row>
    <row r="155" s="181" customFormat="1" ht="16.5" customHeight="1" spans="2:3">
      <c r="B155" s="201" t="s">
        <v>205</v>
      </c>
      <c r="C155" s="199">
        <v>0</v>
      </c>
    </row>
    <row r="156" s="181" customFormat="1" ht="16.5" customHeight="1" spans="2:3">
      <c r="B156" s="201" t="s">
        <v>206</v>
      </c>
      <c r="C156" s="199">
        <v>0</v>
      </c>
    </row>
    <row r="157" s="181" customFormat="1" ht="16.5" customHeight="1" spans="2:3">
      <c r="B157" s="201" t="s">
        <v>207</v>
      </c>
      <c r="C157" s="199">
        <v>200</v>
      </c>
    </row>
    <row r="158" s="181" customFormat="1" ht="16.5" customHeight="1" spans="2:3">
      <c r="B158" s="196" t="s">
        <v>208</v>
      </c>
      <c r="C158" s="197">
        <f>SUM(C159:C165)</f>
        <v>1782</v>
      </c>
    </row>
    <row r="159" s="181" customFormat="1" ht="16.5" customHeight="1" spans="2:3">
      <c r="B159" s="201" t="s">
        <v>209</v>
      </c>
      <c r="C159" s="199">
        <v>420</v>
      </c>
    </row>
    <row r="160" s="181" customFormat="1" ht="16.5" customHeight="1" spans="2:3">
      <c r="B160" s="201" t="s">
        <v>210</v>
      </c>
      <c r="C160" s="199">
        <v>0</v>
      </c>
    </row>
    <row r="161" s="181" customFormat="1" ht="16.5" customHeight="1" spans="2:3">
      <c r="B161" s="201" t="s">
        <v>211</v>
      </c>
      <c r="C161" s="199">
        <v>0</v>
      </c>
    </row>
    <row r="162" s="181" customFormat="1" ht="16.5" customHeight="1" spans="2:3">
      <c r="B162" s="201" t="s">
        <v>212</v>
      </c>
      <c r="C162" s="199">
        <v>1226</v>
      </c>
    </row>
    <row r="163" s="181" customFormat="1" ht="16.5" customHeight="1" spans="2:3">
      <c r="B163" s="201" t="s">
        <v>213</v>
      </c>
      <c r="C163" s="199">
        <v>136</v>
      </c>
    </row>
    <row r="164" s="181" customFormat="1" ht="16.5" customHeight="1" spans="2:3">
      <c r="B164" s="201" t="s">
        <v>214</v>
      </c>
      <c r="C164" s="199">
        <v>0</v>
      </c>
    </row>
    <row r="165" s="181" customFormat="1" ht="16.5" customHeight="1" spans="2:3">
      <c r="B165" s="201" t="s">
        <v>215</v>
      </c>
      <c r="C165" s="199">
        <v>0</v>
      </c>
    </row>
    <row r="166" s="181" customFormat="1" ht="16.5" customHeight="1" spans="2:3">
      <c r="B166" s="196" t="s">
        <v>216</v>
      </c>
      <c r="C166" s="197">
        <f>SUM(C167:C169)</f>
        <v>1834</v>
      </c>
    </row>
    <row r="167" s="181" customFormat="1" ht="16.5" customHeight="1" spans="2:3">
      <c r="B167" s="201" t="s">
        <v>217</v>
      </c>
      <c r="C167" s="199">
        <v>1834</v>
      </c>
    </row>
    <row r="168" s="181" customFormat="1" ht="16.5" customHeight="1" spans="2:3">
      <c r="B168" s="201" t="s">
        <v>218</v>
      </c>
      <c r="C168" s="199">
        <v>0</v>
      </c>
    </row>
    <row r="169" s="181" customFormat="1" ht="16.5" customHeight="1" spans="2:3">
      <c r="B169" s="201" t="s">
        <v>219</v>
      </c>
      <c r="C169" s="199">
        <v>0</v>
      </c>
    </row>
    <row r="170" s="181" customFormat="1" ht="16.5" customHeight="1" spans="2:3">
      <c r="B170" s="196" t="s">
        <v>220</v>
      </c>
      <c r="C170" s="197">
        <f>SUM(C171:C173)</f>
        <v>194</v>
      </c>
    </row>
    <row r="171" s="181" customFormat="1" ht="16.5" customHeight="1" spans="2:3">
      <c r="B171" s="201" t="s">
        <v>221</v>
      </c>
      <c r="C171" s="199">
        <v>194</v>
      </c>
    </row>
    <row r="172" s="181" customFormat="1" ht="16.5" customHeight="1" spans="2:3">
      <c r="B172" s="201" t="s">
        <v>222</v>
      </c>
      <c r="C172" s="199">
        <v>0</v>
      </c>
    </row>
    <row r="173" s="181" customFormat="1" ht="16.5" customHeight="1" spans="2:3">
      <c r="B173" s="201" t="s">
        <v>223</v>
      </c>
      <c r="C173" s="199">
        <v>0</v>
      </c>
    </row>
    <row r="174" s="181" customFormat="1" ht="16.5" customHeight="1" spans="2:3">
      <c r="B174" s="196" t="s">
        <v>224</v>
      </c>
      <c r="C174" s="197">
        <f>SUM(C175:C183)</f>
        <v>30</v>
      </c>
    </row>
    <row r="175" s="181" customFormat="1" ht="16.5" customHeight="1" spans="2:3">
      <c r="B175" s="201" t="s">
        <v>225</v>
      </c>
      <c r="C175" s="199">
        <v>0</v>
      </c>
    </row>
    <row r="176" s="181" customFormat="1" ht="16.5" customHeight="1" spans="2:3">
      <c r="B176" s="201" t="s">
        <v>226</v>
      </c>
      <c r="C176" s="199">
        <v>30</v>
      </c>
    </row>
    <row r="177" s="181" customFormat="1" ht="16.5" customHeight="1" spans="2:3">
      <c r="B177" s="201" t="s">
        <v>227</v>
      </c>
      <c r="C177" s="199">
        <v>0</v>
      </c>
    </row>
    <row r="178" s="181" customFormat="1" ht="16.5" customHeight="1" spans="2:3">
      <c r="B178" s="201" t="s">
        <v>228</v>
      </c>
      <c r="C178" s="199">
        <v>0</v>
      </c>
    </row>
    <row r="179" s="181" customFormat="1" ht="16.5" customHeight="1" spans="2:3">
      <c r="B179" s="201" t="s">
        <v>229</v>
      </c>
      <c r="C179" s="199">
        <v>0</v>
      </c>
    </row>
    <row r="180" s="181" customFormat="1" ht="16.5" customHeight="1" spans="2:3">
      <c r="B180" s="201" t="s">
        <v>190</v>
      </c>
      <c r="C180" s="199">
        <v>0</v>
      </c>
    </row>
    <row r="181" s="181" customFormat="1" ht="16.5" customHeight="1" spans="2:3">
      <c r="B181" s="201" t="s">
        <v>230</v>
      </c>
      <c r="C181" s="199">
        <v>0</v>
      </c>
    </row>
    <row r="182" s="181" customFormat="1" ht="16.5" customHeight="1" spans="2:3">
      <c r="B182" s="201" t="s">
        <v>231</v>
      </c>
      <c r="C182" s="199">
        <v>0</v>
      </c>
    </row>
    <row r="183" s="181" customFormat="1" ht="16.5" customHeight="1" spans="2:3">
      <c r="B183" s="201" t="s">
        <v>232</v>
      </c>
      <c r="C183" s="199">
        <v>0</v>
      </c>
    </row>
    <row r="184" s="181" customFormat="1" ht="16.5" customHeight="1" spans="2:3">
      <c r="B184" s="196" t="s">
        <v>233</v>
      </c>
      <c r="C184" s="197">
        <f>SUM(C185:C189)</f>
        <v>4874</v>
      </c>
    </row>
    <row r="185" s="181" customFormat="1" ht="16.5" customHeight="1" spans="2:3">
      <c r="B185" s="201" t="s">
        <v>234</v>
      </c>
      <c r="C185" s="199">
        <v>4774</v>
      </c>
    </row>
    <row r="186" s="181" customFormat="1" ht="16.5" customHeight="1" spans="2:3">
      <c r="B186" s="201" t="s">
        <v>235</v>
      </c>
      <c r="C186" s="199">
        <v>0</v>
      </c>
    </row>
    <row r="187" s="181" customFormat="1" ht="16.5" customHeight="1" spans="2:3">
      <c r="B187" s="201" t="s">
        <v>236</v>
      </c>
      <c r="C187" s="199">
        <v>0</v>
      </c>
    </row>
    <row r="188" s="181" customFormat="1" ht="16.5" customHeight="1" spans="2:3">
      <c r="B188" s="201" t="s">
        <v>237</v>
      </c>
      <c r="C188" s="199">
        <v>100</v>
      </c>
    </row>
    <row r="189" s="181" customFormat="1" ht="16.5" customHeight="1" spans="2:3">
      <c r="B189" s="201" t="s">
        <v>238</v>
      </c>
      <c r="C189" s="199">
        <v>0</v>
      </c>
    </row>
    <row r="190" s="181" customFormat="1" ht="16.5" customHeight="1" spans="2:3">
      <c r="B190" s="196" t="s">
        <v>239</v>
      </c>
      <c r="C190" s="197">
        <f>SUM(C191:C192)</f>
        <v>7427</v>
      </c>
    </row>
    <row r="191" s="181" customFormat="1" ht="16.5" customHeight="1" spans="2:3">
      <c r="B191" s="201" t="s">
        <v>240</v>
      </c>
      <c r="C191" s="199">
        <v>6427</v>
      </c>
    </row>
    <row r="192" s="181" customFormat="1" ht="16.5" customHeight="1" spans="2:3">
      <c r="B192" s="201" t="s">
        <v>241</v>
      </c>
      <c r="C192" s="199">
        <v>1000</v>
      </c>
    </row>
    <row r="193" s="181" customFormat="1" ht="16.5" customHeight="1" spans="2:3">
      <c r="B193" s="201" t="s">
        <v>242</v>
      </c>
      <c r="C193" s="199">
        <v>0</v>
      </c>
    </row>
    <row r="194" s="181" customFormat="1" ht="16.5" customHeight="1" spans="2:3">
      <c r="B194" s="196" t="s">
        <v>243</v>
      </c>
      <c r="C194" s="197">
        <f>SUM(C195:C199)</f>
        <v>283</v>
      </c>
    </row>
    <row r="195" s="181" customFormat="1" ht="16.5" customHeight="1" spans="2:3">
      <c r="B195" s="201" t="s">
        <v>244</v>
      </c>
      <c r="C195" s="199">
        <v>243</v>
      </c>
    </row>
    <row r="196" s="181" customFormat="1" ht="16.5" customHeight="1" spans="2:3">
      <c r="B196" s="201" t="s">
        <v>245</v>
      </c>
      <c r="C196" s="199">
        <v>40</v>
      </c>
    </row>
    <row r="197" s="181" customFormat="1" ht="16.5" customHeight="1" spans="2:3">
      <c r="B197" s="201" t="s">
        <v>246</v>
      </c>
      <c r="C197" s="199">
        <v>0</v>
      </c>
    </row>
    <row r="198" s="181" customFormat="1" ht="16.5" customHeight="1" spans="2:3">
      <c r="B198" s="201" t="s">
        <v>247</v>
      </c>
      <c r="C198" s="199">
        <v>0</v>
      </c>
    </row>
    <row r="199" s="181" customFormat="1" ht="16.5" customHeight="1" spans="2:3">
      <c r="B199" s="201" t="s">
        <v>248</v>
      </c>
      <c r="C199" s="199">
        <v>0</v>
      </c>
    </row>
    <row r="200" s="181" customFormat="1" ht="16.5" customHeight="1" spans="2:3">
      <c r="B200" s="196" t="s">
        <v>249</v>
      </c>
      <c r="C200" s="197">
        <f>SUM(C201:C208)</f>
        <v>1597</v>
      </c>
    </row>
    <row r="201" s="181" customFormat="1" ht="16.5" customHeight="1" spans="2:3">
      <c r="B201" s="201" t="s">
        <v>250</v>
      </c>
      <c r="C201" s="199">
        <v>817</v>
      </c>
    </row>
    <row r="202" s="181" customFormat="1" ht="16.5" customHeight="1" spans="2:3">
      <c r="B202" s="201" t="s">
        <v>251</v>
      </c>
      <c r="C202" s="199">
        <v>280</v>
      </c>
    </row>
    <row r="203" s="181" customFormat="1" ht="16.5" customHeight="1" spans="2:3">
      <c r="B203" s="201" t="s">
        <v>252</v>
      </c>
      <c r="C203" s="199">
        <v>0</v>
      </c>
    </row>
    <row r="204" s="181" customFormat="1" ht="16.5" customHeight="1" spans="2:3">
      <c r="B204" s="201" t="s">
        <v>253</v>
      </c>
      <c r="C204" s="199">
        <v>0</v>
      </c>
    </row>
    <row r="205" s="181" customFormat="1" ht="16.5" customHeight="1" spans="2:3">
      <c r="B205" s="201" t="s">
        <v>254</v>
      </c>
      <c r="C205" s="199">
        <v>58</v>
      </c>
    </row>
    <row r="206" s="181" customFormat="1" ht="16.5" customHeight="1" spans="2:3">
      <c r="B206" s="201" t="s">
        <v>255</v>
      </c>
      <c r="C206" s="199">
        <v>0</v>
      </c>
    </row>
    <row r="207" s="181" customFormat="1" ht="16.5" customHeight="1" spans="2:3">
      <c r="B207" s="201" t="s">
        <v>256</v>
      </c>
      <c r="C207" s="199">
        <v>0</v>
      </c>
    </row>
    <row r="208" s="181" customFormat="1" ht="16.5" customHeight="1" spans="2:3">
      <c r="B208" s="201" t="s">
        <v>257</v>
      </c>
      <c r="C208" s="199">
        <v>442</v>
      </c>
    </row>
    <row r="209" s="181" customFormat="1" ht="16.5" customHeight="1" spans="2:3">
      <c r="B209" s="196" t="s">
        <v>258</v>
      </c>
      <c r="C209" s="197">
        <v>3000</v>
      </c>
    </row>
    <row r="210" s="181" customFormat="1" ht="16.5" customHeight="1" spans="2:3">
      <c r="B210" s="196" t="s">
        <v>259</v>
      </c>
      <c r="C210" s="197">
        <v>14490</v>
      </c>
    </row>
    <row r="211" s="181" customFormat="1" ht="16.5" customHeight="1" spans="2:3">
      <c r="B211" s="201" t="s">
        <v>260</v>
      </c>
      <c r="C211" s="199">
        <v>14490</v>
      </c>
    </row>
    <row r="212" s="181" customFormat="1" ht="16.5" customHeight="1" spans="2:3">
      <c r="B212" s="196" t="s">
        <v>261</v>
      </c>
      <c r="C212" s="197">
        <v>0</v>
      </c>
    </row>
    <row r="213" s="181" customFormat="1" ht="16.5" customHeight="1" spans="2:3">
      <c r="B213" s="196" t="s">
        <v>262</v>
      </c>
      <c r="C213" s="197"/>
    </row>
    <row r="214" s="181" customFormat="1" ht="16.5" customHeight="1" spans="2:3">
      <c r="B214" s="201" t="s">
        <v>263</v>
      </c>
      <c r="C214" s="199">
        <v>0</v>
      </c>
    </row>
    <row r="215" s="181" customFormat="1" ht="16.5" customHeight="1" spans="2:3">
      <c r="B215" s="201" t="s">
        <v>232</v>
      </c>
      <c r="C215" s="199"/>
    </row>
    <row r="216" s="181" customFormat="1" ht="16.5" customHeight="1" spans="2:3">
      <c r="B216" s="202" t="s">
        <v>264</v>
      </c>
      <c r="C216" s="197">
        <f>C6+C34+C37+C40+C52+C63+C74+C81+C102+C116+C132+C139+C150+C158+C166+C170+C174+C184+C190+C194+C200+C209+C210+C213</f>
        <v>397983</v>
      </c>
    </row>
  </sheetData>
  <mergeCells count="5">
    <mergeCell ref="B1:C1"/>
    <mergeCell ref="A2:C2"/>
    <mergeCell ref="A3:C3"/>
    <mergeCell ref="B4:B5"/>
    <mergeCell ref="C4:C5"/>
  </mergeCells>
  <printOptions gridLines="1"/>
  <pageMargins left="0.74990626395218" right="0.74990626395218" top="0.999874956025852" bottom="0.999874956025852" header="0" footer="0"/>
  <pageSetup paperSize="1" firstPageNumber="0" orientation="portrait" useFirstPageNumber="1"/>
  <headerFooter>
    <oddHeader>&amp;C&amp;"宋体,常规"&amp;12&amp;A</oddHeader>
    <oddFooter>&amp;C&amp;"宋体,常规"&amp;12Page &amp;"宋体,常规"&amp;12&amp;P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07"/>
  <sheetViews>
    <sheetView workbookViewId="0">
      <selection activeCell="A2" sqref="A2:B2"/>
    </sheetView>
  </sheetViews>
  <sheetFormatPr defaultColWidth="9" defaultRowHeight="14.25" outlineLevelCol="1"/>
  <cols>
    <col min="1" max="1" width="46.5" style="156" customWidth="1"/>
    <col min="2" max="2" width="25.4" style="157" customWidth="1"/>
    <col min="3" max="16384" width="9" style="158"/>
  </cols>
  <sheetData>
    <row r="1" s="154" customFormat="1" ht="17.25" customHeight="1" spans="1:2">
      <c r="A1" s="159" t="s">
        <v>265</v>
      </c>
      <c r="B1" s="160"/>
    </row>
    <row r="2" ht="30" customHeight="1" spans="1:2">
      <c r="A2" s="161" t="s">
        <v>266</v>
      </c>
      <c r="B2" s="161"/>
    </row>
    <row r="3" ht="21" customHeight="1" spans="1:2">
      <c r="A3" s="162"/>
      <c r="B3" s="150" t="s">
        <v>20</v>
      </c>
    </row>
    <row r="4" s="155" customFormat="1" ht="21" customHeight="1" spans="1:2">
      <c r="A4" s="163" t="s">
        <v>267</v>
      </c>
      <c r="B4" s="164" t="s">
        <v>268</v>
      </c>
    </row>
    <row r="5" s="155" customFormat="1" ht="20.25" customHeight="1" spans="1:2">
      <c r="A5" s="165" t="s">
        <v>269</v>
      </c>
      <c r="B5" s="166">
        <f>B6+B18+B27+B38+B50+B61+B72+B84+B93+B106+B116+B125+B136+B150+B157+B165+B171+B178+B185+B192+B199+B205+B213+B219+B225+B231+B248</f>
        <v>65402</v>
      </c>
    </row>
    <row r="6" s="155" customFormat="1" ht="20.25" customHeight="1" spans="1:2">
      <c r="A6" s="167" t="s">
        <v>270</v>
      </c>
      <c r="B6" s="168">
        <f>SUM(B7:B17)</f>
        <v>723</v>
      </c>
    </row>
    <row r="7" s="155" customFormat="1" ht="20.25" customHeight="1" spans="1:2">
      <c r="A7" s="167" t="s">
        <v>271</v>
      </c>
      <c r="B7" s="168">
        <v>634</v>
      </c>
    </row>
    <row r="8" s="155" customFormat="1" ht="20.25" customHeight="1" spans="1:2">
      <c r="A8" s="167" t="s">
        <v>272</v>
      </c>
      <c r="B8" s="168"/>
    </row>
    <row r="9" s="155" customFormat="1" ht="20.25" customHeight="1" spans="1:2">
      <c r="A9" s="169" t="s">
        <v>273</v>
      </c>
      <c r="B9" s="168"/>
    </row>
    <row r="10" s="155" customFormat="1" ht="20.25" customHeight="1" spans="1:2">
      <c r="A10" s="169" t="s">
        <v>274</v>
      </c>
      <c r="B10" s="168">
        <v>24</v>
      </c>
    </row>
    <row r="11" s="155" customFormat="1" ht="20.25" customHeight="1" spans="1:2">
      <c r="A11" s="169" t="s">
        <v>275</v>
      </c>
      <c r="B11" s="168"/>
    </row>
    <row r="12" s="155" customFormat="1" ht="20.25" customHeight="1" spans="1:2">
      <c r="A12" s="170" t="s">
        <v>276</v>
      </c>
      <c r="B12" s="168"/>
    </row>
    <row r="13" s="155" customFormat="1" ht="20.25" customHeight="1" spans="1:2">
      <c r="A13" s="170" t="s">
        <v>277</v>
      </c>
      <c r="B13" s="168"/>
    </row>
    <row r="14" s="155" customFormat="1" ht="20.25" customHeight="1" spans="1:2">
      <c r="A14" s="170" t="s">
        <v>278</v>
      </c>
      <c r="B14" s="168">
        <v>55</v>
      </c>
    </row>
    <row r="15" s="155" customFormat="1" ht="20.25" customHeight="1" spans="1:2">
      <c r="A15" s="170" t="s">
        <v>279</v>
      </c>
      <c r="B15" s="168"/>
    </row>
    <row r="16" s="155" customFormat="1" ht="20.25" customHeight="1" spans="1:2">
      <c r="A16" s="170" t="s">
        <v>280</v>
      </c>
      <c r="B16" s="168"/>
    </row>
    <row r="17" s="155" customFormat="1" ht="20.25" customHeight="1" spans="1:2">
      <c r="A17" s="170" t="s">
        <v>281</v>
      </c>
      <c r="B17" s="168">
        <v>10</v>
      </c>
    </row>
    <row r="18" s="155" customFormat="1" ht="20.25" customHeight="1" spans="1:2">
      <c r="A18" s="167" t="s">
        <v>282</v>
      </c>
      <c r="B18" s="168">
        <f>SUM(B19:B26)</f>
        <v>625</v>
      </c>
    </row>
    <row r="19" s="155" customFormat="1" ht="20.25" customHeight="1" spans="1:2">
      <c r="A19" s="167" t="s">
        <v>271</v>
      </c>
      <c r="B19" s="168">
        <v>555</v>
      </c>
    </row>
    <row r="20" s="155" customFormat="1" ht="20.25" customHeight="1" spans="1:2">
      <c r="A20" s="167" t="s">
        <v>272</v>
      </c>
      <c r="B20" s="168"/>
    </row>
    <row r="21" s="155" customFormat="1" ht="20.25" customHeight="1" spans="1:2">
      <c r="A21" s="169" t="s">
        <v>273</v>
      </c>
      <c r="B21" s="168"/>
    </row>
    <row r="22" s="155" customFormat="1" ht="20.25" customHeight="1" spans="1:2">
      <c r="A22" s="169" t="s">
        <v>283</v>
      </c>
      <c r="B22" s="168">
        <v>44</v>
      </c>
    </row>
    <row r="23" s="155" customFormat="1" ht="20.25" customHeight="1" spans="1:2">
      <c r="A23" s="169" t="s">
        <v>284</v>
      </c>
      <c r="B23" s="168"/>
    </row>
    <row r="24" s="155" customFormat="1" ht="20.25" customHeight="1" spans="1:2">
      <c r="A24" s="169" t="s">
        <v>285</v>
      </c>
      <c r="B24" s="168">
        <v>20</v>
      </c>
    </row>
    <row r="25" s="155" customFormat="1" ht="20.25" customHeight="1" spans="1:2">
      <c r="A25" s="169" t="s">
        <v>280</v>
      </c>
      <c r="B25" s="168"/>
    </row>
    <row r="26" s="155" customFormat="1" ht="20.25" customHeight="1" spans="1:2">
      <c r="A26" s="169" t="s">
        <v>286</v>
      </c>
      <c r="B26" s="168">
        <v>6</v>
      </c>
    </row>
    <row r="27" s="155" customFormat="1" ht="20.25" customHeight="1" spans="1:2">
      <c r="A27" s="167" t="s">
        <v>287</v>
      </c>
      <c r="B27" s="168">
        <f>SUM(B28:B37)</f>
        <v>42545</v>
      </c>
    </row>
    <row r="28" s="155" customFormat="1" ht="20.25" customHeight="1" spans="1:2">
      <c r="A28" s="167" t="s">
        <v>271</v>
      </c>
      <c r="B28" s="168">
        <v>12563</v>
      </c>
    </row>
    <row r="29" s="155" customFormat="1" ht="20.25" customHeight="1" spans="1:2">
      <c r="A29" s="167" t="s">
        <v>272</v>
      </c>
      <c r="B29" s="168">
        <v>8701</v>
      </c>
    </row>
    <row r="30" s="155" customFormat="1" ht="20.25" customHeight="1" spans="1:2">
      <c r="A30" s="169" t="s">
        <v>273</v>
      </c>
      <c r="B30" s="168">
        <v>37</v>
      </c>
    </row>
    <row r="31" s="155" customFormat="1" ht="20.25" customHeight="1" spans="1:2">
      <c r="A31" s="169" t="s">
        <v>288</v>
      </c>
      <c r="B31" s="168"/>
    </row>
    <row r="32" s="155" customFormat="1" ht="20.25" customHeight="1" spans="1:2">
      <c r="A32" s="169" t="s">
        <v>289</v>
      </c>
      <c r="B32" s="168"/>
    </row>
    <row r="33" s="155" customFormat="1" ht="20.25" customHeight="1" spans="1:2">
      <c r="A33" s="171" t="s">
        <v>290</v>
      </c>
      <c r="B33" s="168">
        <v>1552</v>
      </c>
    </row>
    <row r="34" s="155" customFormat="1" ht="20.25" customHeight="1" spans="1:2">
      <c r="A34" s="167" t="s">
        <v>291</v>
      </c>
      <c r="B34" s="168">
        <v>221</v>
      </c>
    </row>
    <row r="35" s="155" customFormat="1" ht="20.25" customHeight="1" spans="1:2">
      <c r="A35" s="169" t="s">
        <v>292</v>
      </c>
      <c r="B35" s="168"/>
    </row>
    <row r="36" s="155" customFormat="1" ht="20.25" customHeight="1" spans="1:2">
      <c r="A36" s="169" t="s">
        <v>280</v>
      </c>
      <c r="B36" s="168"/>
    </row>
    <row r="37" ht="20.25" customHeight="1" spans="1:2">
      <c r="A37" s="169" t="s">
        <v>293</v>
      </c>
      <c r="B37" s="168">
        <v>19471</v>
      </c>
    </row>
    <row r="38" ht="20.25" customHeight="1" spans="1:2">
      <c r="A38" s="167" t="s">
        <v>294</v>
      </c>
      <c r="B38" s="168">
        <f>SUM(B39:B49)</f>
        <v>731</v>
      </c>
    </row>
    <row r="39" ht="20.25" customHeight="1" spans="1:2">
      <c r="A39" s="167" t="s">
        <v>271</v>
      </c>
      <c r="B39" s="168">
        <v>614</v>
      </c>
    </row>
    <row r="40" ht="20.25" customHeight="1" spans="1:2">
      <c r="A40" s="167" t="s">
        <v>272</v>
      </c>
      <c r="B40" s="168"/>
    </row>
    <row r="41" ht="20.25" customHeight="1" spans="1:2">
      <c r="A41" s="169" t="s">
        <v>273</v>
      </c>
      <c r="B41" s="168"/>
    </row>
    <row r="42" ht="20.25" customHeight="1" spans="1:2">
      <c r="A42" s="169" t="s">
        <v>295</v>
      </c>
      <c r="B42" s="168">
        <v>100</v>
      </c>
    </row>
    <row r="43" ht="20.25" customHeight="1" spans="1:2">
      <c r="A43" s="169" t="s">
        <v>296</v>
      </c>
      <c r="B43" s="168"/>
    </row>
    <row r="44" ht="20.25" customHeight="1" spans="1:2">
      <c r="A44" s="167" t="s">
        <v>297</v>
      </c>
      <c r="B44" s="168"/>
    </row>
    <row r="45" ht="20.25" customHeight="1" spans="1:2">
      <c r="A45" s="167" t="s">
        <v>298</v>
      </c>
      <c r="B45" s="168"/>
    </row>
    <row r="46" ht="20.25" customHeight="1" spans="1:2">
      <c r="A46" s="167" t="s">
        <v>299</v>
      </c>
      <c r="B46" s="168"/>
    </row>
    <row r="47" ht="20.25" customHeight="1" spans="1:2">
      <c r="A47" s="167" t="s">
        <v>300</v>
      </c>
      <c r="B47" s="168"/>
    </row>
    <row r="48" ht="20.25" customHeight="1" spans="1:2">
      <c r="A48" s="167" t="s">
        <v>280</v>
      </c>
      <c r="B48" s="168"/>
    </row>
    <row r="49" ht="20.25" customHeight="1" spans="1:2">
      <c r="A49" s="169" t="s">
        <v>301</v>
      </c>
      <c r="B49" s="168">
        <v>17</v>
      </c>
    </row>
    <row r="50" ht="20.25" customHeight="1" spans="1:2">
      <c r="A50" s="169" t="s">
        <v>302</v>
      </c>
      <c r="B50" s="168">
        <f>SUM(B51:B60)</f>
        <v>416</v>
      </c>
    </row>
    <row r="51" ht="20.25" customHeight="1" spans="1:2">
      <c r="A51" s="169" t="s">
        <v>271</v>
      </c>
      <c r="B51" s="168">
        <v>254</v>
      </c>
    </row>
    <row r="52" ht="20.25" customHeight="1" spans="1:2">
      <c r="A52" s="170" t="s">
        <v>272</v>
      </c>
      <c r="B52" s="168"/>
    </row>
    <row r="53" ht="20.25" customHeight="1" spans="1:2">
      <c r="A53" s="167" t="s">
        <v>273</v>
      </c>
      <c r="B53" s="168"/>
    </row>
    <row r="54" ht="20.25" customHeight="1" spans="1:2">
      <c r="A54" s="167" t="s">
        <v>303</v>
      </c>
      <c r="B54" s="168"/>
    </row>
    <row r="55" ht="20.25" customHeight="1" spans="1:2">
      <c r="A55" s="167" t="s">
        <v>304</v>
      </c>
      <c r="B55" s="168">
        <v>38</v>
      </c>
    </row>
    <row r="56" ht="20.25" customHeight="1" spans="1:2">
      <c r="A56" s="169" t="s">
        <v>305</v>
      </c>
      <c r="B56" s="168"/>
    </row>
    <row r="57" ht="20.25" customHeight="1" spans="1:2">
      <c r="A57" s="169" t="s">
        <v>306</v>
      </c>
      <c r="B57" s="168">
        <v>124</v>
      </c>
    </row>
    <row r="58" ht="20.25" customHeight="1" spans="1:2">
      <c r="A58" s="169" t="s">
        <v>307</v>
      </c>
      <c r="B58" s="168"/>
    </row>
    <row r="59" ht="20.25" customHeight="1" spans="1:2">
      <c r="A59" s="167" t="s">
        <v>280</v>
      </c>
      <c r="B59" s="168"/>
    </row>
    <row r="60" ht="20.25" customHeight="1" spans="1:2">
      <c r="A60" s="169" t="s">
        <v>308</v>
      </c>
      <c r="B60" s="168"/>
    </row>
    <row r="61" ht="20.25" customHeight="1" spans="1:2">
      <c r="A61" s="171" t="s">
        <v>309</v>
      </c>
      <c r="B61" s="168">
        <f>SUM(B62:B71)</f>
        <v>3331</v>
      </c>
    </row>
    <row r="62" ht="20.25" customHeight="1" spans="1:2">
      <c r="A62" s="169" t="s">
        <v>271</v>
      </c>
      <c r="B62" s="168">
        <v>2674</v>
      </c>
    </row>
    <row r="63" ht="20.25" customHeight="1" spans="1:2">
      <c r="A63" s="170" t="s">
        <v>272</v>
      </c>
      <c r="B63" s="168">
        <v>165</v>
      </c>
    </row>
    <row r="64" ht="20.25" customHeight="1" spans="1:2">
      <c r="A64" s="170" t="s">
        <v>273</v>
      </c>
      <c r="B64" s="168"/>
    </row>
    <row r="65" ht="20.25" customHeight="1" spans="1:2">
      <c r="A65" s="170" t="s">
        <v>310</v>
      </c>
      <c r="B65" s="168">
        <v>3</v>
      </c>
    </row>
    <row r="66" ht="20.25" customHeight="1" spans="1:2">
      <c r="A66" s="170" t="s">
        <v>311</v>
      </c>
      <c r="B66" s="168">
        <v>9</v>
      </c>
    </row>
    <row r="67" ht="20.25" customHeight="1" spans="1:2">
      <c r="A67" s="170" t="s">
        <v>312</v>
      </c>
      <c r="B67" s="168"/>
    </row>
    <row r="68" ht="20.25" customHeight="1" spans="1:2">
      <c r="A68" s="167" t="s">
        <v>313</v>
      </c>
      <c r="B68" s="168">
        <v>300</v>
      </c>
    </row>
    <row r="69" ht="20.25" customHeight="1" spans="1:2">
      <c r="A69" s="169" t="s">
        <v>314</v>
      </c>
      <c r="B69" s="168">
        <v>180</v>
      </c>
    </row>
    <row r="70" ht="20.25" customHeight="1" spans="1:2">
      <c r="A70" s="169" t="s">
        <v>280</v>
      </c>
      <c r="B70" s="168"/>
    </row>
    <row r="71" ht="20.25" customHeight="1" spans="1:2">
      <c r="A71" s="169" t="s">
        <v>315</v>
      </c>
      <c r="B71" s="168"/>
    </row>
    <row r="72" ht="20.25" customHeight="1" spans="1:2">
      <c r="A72" s="167" t="s">
        <v>316</v>
      </c>
      <c r="B72" s="168">
        <f>SUM(B73:B83)</f>
        <v>6000</v>
      </c>
    </row>
    <row r="73" ht="20.25" customHeight="1" spans="1:2">
      <c r="A73" s="167" t="s">
        <v>271</v>
      </c>
      <c r="B73" s="168"/>
    </row>
    <row r="74" ht="20.25" customHeight="1" spans="1:2">
      <c r="A74" s="167" t="s">
        <v>272</v>
      </c>
      <c r="B74" s="168"/>
    </row>
    <row r="75" ht="20.25" customHeight="1" spans="1:2">
      <c r="A75" s="169" t="s">
        <v>273</v>
      </c>
      <c r="B75" s="168"/>
    </row>
    <row r="76" ht="20.25" customHeight="1" spans="1:2">
      <c r="A76" s="169" t="s">
        <v>317</v>
      </c>
      <c r="B76" s="168"/>
    </row>
    <row r="77" ht="20.25" customHeight="1" spans="1:2">
      <c r="A77" s="169" t="s">
        <v>318</v>
      </c>
      <c r="B77" s="168"/>
    </row>
    <row r="78" ht="20.25" customHeight="1" spans="1:2">
      <c r="A78" s="170" t="s">
        <v>319</v>
      </c>
      <c r="B78" s="168"/>
    </row>
    <row r="79" ht="20.25" customHeight="1" spans="1:2">
      <c r="A79" s="167" t="s">
        <v>320</v>
      </c>
      <c r="B79" s="168"/>
    </row>
    <row r="80" ht="20.25" customHeight="1" spans="1:2">
      <c r="A80" s="167" t="s">
        <v>321</v>
      </c>
      <c r="B80" s="168">
        <v>6000</v>
      </c>
    </row>
    <row r="81" ht="20.25" customHeight="1" spans="1:2">
      <c r="A81" s="167" t="s">
        <v>313</v>
      </c>
      <c r="B81" s="168"/>
    </row>
    <row r="82" ht="20.25" customHeight="1" spans="1:2">
      <c r="A82" s="169" t="s">
        <v>280</v>
      </c>
      <c r="B82" s="168"/>
    </row>
    <row r="83" ht="20.25" customHeight="1" spans="1:2">
      <c r="A83" s="169" t="s">
        <v>322</v>
      </c>
      <c r="B83" s="168"/>
    </row>
    <row r="84" ht="20.25" customHeight="1" spans="1:2">
      <c r="A84" s="169" t="s">
        <v>323</v>
      </c>
      <c r="B84" s="168">
        <f>SUM(B85:B92)</f>
        <v>554</v>
      </c>
    </row>
    <row r="85" ht="20.25" customHeight="1" spans="1:2">
      <c r="A85" s="167" t="s">
        <v>271</v>
      </c>
      <c r="B85" s="168">
        <v>544</v>
      </c>
    </row>
    <row r="86" ht="20.25" customHeight="1" spans="1:2">
      <c r="A86" s="167" t="s">
        <v>272</v>
      </c>
      <c r="B86" s="168"/>
    </row>
    <row r="87" ht="20.25" customHeight="1" spans="1:2">
      <c r="A87" s="167" t="s">
        <v>273</v>
      </c>
      <c r="B87" s="168"/>
    </row>
    <row r="88" ht="20.25" customHeight="1" spans="1:2">
      <c r="A88" s="172" t="s">
        <v>324</v>
      </c>
      <c r="B88" s="168">
        <v>10</v>
      </c>
    </row>
    <row r="89" ht="20.25" customHeight="1" spans="1:2">
      <c r="A89" s="169" t="s">
        <v>325</v>
      </c>
      <c r="B89" s="168"/>
    </row>
    <row r="90" ht="20.25" customHeight="1" spans="1:2">
      <c r="A90" s="169" t="s">
        <v>313</v>
      </c>
      <c r="B90" s="168"/>
    </row>
    <row r="91" ht="20.25" customHeight="1" spans="1:2">
      <c r="A91" s="169" t="s">
        <v>280</v>
      </c>
      <c r="B91" s="168"/>
    </row>
    <row r="92" ht="20.25" customHeight="1" spans="1:2">
      <c r="A92" s="170" t="s">
        <v>326</v>
      </c>
      <c r="B92" s="168"/>
    </row>
    <row r="93" ht="20.25" customHeight="1" spans="1:2">
      <c r="A93" s="167" t="s">
        <v>327</v>
      </c>
      <c r="B93" s="168">
        <f>SUM(B94:B105)</f>
        <v>0</v>
      </c>
    </row>
    <row r="94" ht="20.25" customHeight="1" spans="1:2">
      <c r="A94" s="167" t="s">
        <v>271</v>
      </c>
      <c r="B94" s="173"/>
    </row>
    <row r="95" ht="20.25" customHeight="1" spans="1:2">
      <c r="A95" s="169" t="s">
        <v>272</v>
      </c>
      <c r="B95" s="173"/>
    </row>
    <row r="96" ht="20.25" customHeight="1" spans="1:2">
      <c r="A96" s="169" t="s">
        <v>273</v>
      </c>
      <c r="B96" s="173"/>
    </row>
    <row r="97" ht="20.25" customHeight="1" spans="1:2">
      <c r="A97" s="167" t="s">
        <v>328</v>
      </c>
      <c r="B97" s="173"/>
    </row>
    <row r="98" ht="20.25" customHeight="1" spans="1:2">
      <c r="A98" s="167" t="s">
        <v>329</v>
      </c>
      <c r="B98" s="173"/>
    </row>
    <row r="99" ht="20.25" customHeight="1" spans="1:2">
      <c r="A99" s="167" t="s">
        <v>313</v>
      </c>
      <c r="B99" s="173"/>
    </row>
    <row r="100" ht="20.25" customHeight="1" spans="1:2">
      <c r="A100" s="167" t="s">
        <v>330</v>
      </c>
      <c r="B100" s="173"/>
    </row>
    <row r="101" ht="20.25" customHeight="1" spans="1:2">
      <c r="A101" s="167" t="s">
        <v>331</v>
      </c>
      <c r="B101" s="173"/>
    </row>
    <row r="102" ht="20.25" customHeight="1" spans="1:2">
      <c r="A102" s="167" t="s">
        <v>332</v>
      </c>
      <c r="B102" s="173"/>
    </row>
    <row r="103" ht="20.25" customHeight="1" spans="1:2">
      <c r="A103" s="167" t="s">
        <v>333</v>
      </c>
      <c r="B103" s="173"/>
    </row>
    <row r="104" ht="20.25" customHeight="1" spans="1:2">
      <c r="A104" s="169" t="s">
        <v>280</v>
      </c>
      <c r="B104" s="173"/>
    </row>
    <row r="105" ht="20.25" customHeight="1" spans="1:2">
      <c r="A105" s="169" t="s">
        <v>334</v>
      </c>
      <c r="B105" s="173"/>
    </row>
    <row r="106" ht="20.25" customHeight="1" spans="1:2">
      <c r="A106" s="169" t="s">
        <v>335</v>
      </c>
      <c r="B106" s="168">
        <f>SUM(B107:B115)</f>
        <v>38</v>
      </c>
    </row>
    <row r="107" ht="20.25" customHeight="1" spans="1:2">
      <c r="A107" s="169" t="s">
        <v>271</v>
      </c>
      <c r="B107" s="173"/>
    </row>
    <row r="108" ht="20.25" customHeight="1" spans="1:2">
      <c r="A108" s="167" t="s">
        <v>272</v>
      </c>
      <c r="B108" s="173"/>
    </row>
    <row r="109" ht="20.25" customHeight="1" spans="1:2">
      <c r="A109" s="167" t="s">
        <v>273</v>
      </c>
      <c r="B109" s="173"/>
    </row>
    <row r="110" ht="20.25" customHeight="1" spans="1:2">
      <c r="A110" s="167" t="s">
        <v>336</v>
      </c>
      <c r="B110" s="173"/>
    </row>
    <row r="111" ht="20.25" customHeight="1" spans="1:2">
      <c r="A111" s="169" t="s">
        <v>337</v>
      </c>
      <c r="B111" s="173"/>
    </row>
    <row r="112" ht="20.25" customHeight="1" spans="1:2">
      <c r="A112" s="169" t="s">
        <v>338</v>
      </c>
      <c r="B112" s="173"/>
    </row>
    <row r="113" ht="20.25" customHeight="1" spans="1:2">
      <c r="A113" s="167" t="s">
        <v>339</v>
      </c>
      <c r="B113" s="173">
        <v>30</v>
      </c>
    </row>
    <row r="114" ht="20.25" customHeight="1" spans="1:2">
      <c r="A114" s="172" t="s">
        <v>280</v>
      </c>
      <c r="B114" s="173"/>
    </row>
    <row r="115" ht="20.25" customHeight="1" spans="1:2">
      <c r="A115" s="169" t="s">
        <v>340</v>
      </c>
      <c r="B115" s="173">
        <v>8</v>
      </c>
    </row>
    <row r="116" ht="20.25" customHeight="1" spans="1:2">
      <c r="A116" s="174" t="s">
        <v>341</v>
      </c>
      <c r="B116" s="168">
        <f>SUM(B117:B124)</f>
        <v>1660</v>
      </c>
    </row>
    <row r="117" ht="20.25" customHeight="1" spans="1:2">
      <c r="A117" s="167" t="s">
        <v>271</v>
      </c>
      <c r="B117" s="168">
        <v>1342</v>
      </c>
    </row>
    <row r="118" ht="20.25" customHeight="1" spans="1:2">
      <c r="A118" s="167" t="s">
        <v>272</v>
      </c>
      <c r="B118" s="168">
        <v>78</v>
      </c>
    </row>
    <row r="119" ht="20.25" customHeight="1" spans="1:2">
      <c r="A119" s="167" t="s">
        <v>273</v>
      </c>
      <c r="B119" s="168"/>
    </row>
    <row r="120" ht="20.25" customHeight="1" spans="1:2">
      <c r="A120" s="169" t="s">
        <v>342</v>
      </c>
      <c r="B120" s="168">
        <v>43</v>
      </c>
    </row>
    <row r="121" ht="20.25" customHeight="1" spans="1:2">
      <c r="A121" s="169" t="s">
        <v>343</v>
      </c>
      <c r="B121" s="168">
        <v>97</v>
      </c>
    </row>
    <row r="122" ht="20.25" customHeight="1" spans="1:2">
      <c r="A122" s="169" t="s">
        <v>344</v>
      </c>
      <c r="B122" s="168"/>
    </row>
    <row r="123" ht="20.25" customHeight="1" spans="1:2">
      <c r="A123" s="167" t="s">
        <v>280</v>
      </c>
      <c r="B123" s="168"/>
    </row>
    <row r="124" ht="20.25" customHeight="1" spans="1:2">
      <c r="A124" s="167" t="s">
        <v>345</v>
      </c>
      <c r="B124" s="168">
        <v>100</v>
      </c>
    </row>
    <row r="125" ht="20.25" customHeight="1" spans="1:2">
      <c r="A125" s="170" t="s">
        <v>346</v>
      </c>
      <c r="B125" s="168">
        <f>SUM(B126:B135)</f>
        <v>1900</v>
      </c>
    </row>
    <row r="126" ht="20.25" customHeight="1" spans="1:2">
      <c r="A126" s="167" t="s">
        <v>271</v>
      </c>
      <c r="B126" s="168">
        <v>1287</v>
      </c>
    </row>
    <row r="127" ht="20.25" customHeight="1" spans="1:2">
      <c r="A127" s="167" t="s">
        <v>272</v>
      </c>
      <c r="B127" s="168">
        <v>160</v>
      </c>
    </row>
    <row r="128" ht="20.25" customHeight="1" spans="1:2">
      <c r="A128" s="167" t="s">
        <v>273</v>
      </c>
      <c r="B128" s="168"/>
    </row>
    <row r="129" ht="20.25" customHeight="1" spans="1:2">
      <c r="A129" s="169" t="s">
        <v>347</v>
      </c>
      <c r="B129" s="168"/>
    </row>
    <row r="130" ht="20.25" customHeight="1" spans="1:2">
      <c r="A130" s="169" t="s">
        <v>348</v>
      </c>
      <c r="B130" s="168"/>
    </row>
    <row r="131" ht="20.25" customHeight="1" spans="1:2">
      <c r="A131" s="169" t="s">
        <v>349</v>
      </c>
      <c r="B131" s="168"/>
    </row>
    <row r="132" ht="20.25" customHeight="1" spans="1:2">
      <c r="A132" s="167" t="s">
        <v>350</v>
      </c>
      <c r="B132" s="168"/>
    </row>
    <row r="133" ht="20.25" customHeight="1" spans="1:2">
      <c r="A133" s="167" t="s">
        <v>351</v>
      </c>
      <c r="B133" s="168">
        <v>377</v>
      </c>
    </row>
    <row r="134" ht="20.25" customHeight="1" spans="1:2">
      <c r="A134" s="167" t="s">
        <v>280</v>
      </c>
      <c r="B134" s="168"/>
    </row>
    <row r="135" ht="20.25" customHeight="1" spans="1:2">
      <c r="A135" s="169" t="s">
        <v>352</v>
      </c>
      <c r="B135" s="168">
        <v>76</v>
      </c>
    </row>
    <row r="136" ht="20.25" customHeight="1" spans="1:2">
      <c r="A136" s="169" t="s">
        <v>353</v>
      </c>
      <c r="B136" s="168">
        <f>SUM(B137:B149)</f>
        <v>0</v>
      </c>
    </row>
    <row r="137" ht="20.25" customHeight="1" spans="1:2">
      <c r="A137" s="169" t="s">
        <v>271</v>
      </c>
      <c r="B137" s="173"/>
    </row>
    <row r="138" ht="20.25" customHeight="1" spans="1:2">
      <c r="A138" s="170" t="s">
        <v>272</v>
      </c>
      <c r="B138" s="173"/>
    </row>
    <row r="139" ht="20.25" customHeight="1" spans="1:2">
      <c r="A139" s="167" t="s">
        <v>273</v>
      </c>
      <c r="B139" s="173"/>
    </row>
    <row r="140" ht="20.25" customHeight="1" spans="1:2">
      <c r="A140" s="167" t="s">
        <v>354</v>
      </c>
      <c r="B140" s="173"/>
    </row>
    <row r="141" ht="20.25" customHeight="1" spans="1:2">
      <c r="A141" s="167" t="s">
        <v>355</v>
      </c>
      <c r="B141" s="173"/>
    </row>
    <row r="142" ht="20.25" customHeight="1" spans="1:2">
      <c r="A142" s="172" t="s">
        <v>356</v>
      </c>
      <c r="B142" s="173"/>
    </row>
    <row r="143" ht="20.25" customHeight="1" spans="1:2">
      <c r="A143" s="169" t="s">
        <v>357</v>
      </c>
      <c r="B143" s="173"/>
    </row>
    <row r="144" ht="20.25" customHeight="1" spans="1:2">
      <c r="A144" s="169" t="s">
        <v>358</v>
      </c>
      <c r="B144" s="173"/>
    </row>
    <row r="145" ht="20.25" customHeight="1" spans="1:2">
      <c r="A145" s="167" t="s">
        <v>359</v>
      </c>
      <c r="B145" s="173"/>
    </row>
    <row r="146" ht="20.25" customHeight="1" spans="1:2">
      <c r="A146" s="167" t="s">
        <v>360</v>
      </c>
      <c r="B146" s="173"/>
    </row>
    <row r="147" ht="20.25" customHeight="1" spans="1:2">
      <c r="A147" s="167" t="s">
        <v>361</v>
      </c>
      <c r="B147" s="173"/>
    </row>
    <row r="148" ht="20.25" customHeight="1" spans="1:2">
      <c r="A148" s="167" t="s">
        <v>280</v>
      </c>
      <c r="B148" s="173"/>
    </row>
    <row r="149" ht="20.25" customHeight="1" spans="1:2">
      <c r="A149" s="167" t="s">
        <v>362</v>
      </c>
      <c r="B149" s="173"/>
    </row>
    <row r="150" ht="20.25" customHeight="1" spans="1:2">
      <c r="A150" s="167" t="s">
        <v>363</v>
      </c>
      <c r="B150" s="168">
        <f>SUM(B151:B156)</f>
        <v>0</v>
      </c>
    </row>
    <row r="151" ht="20.25" customHeight="1" spans="1:2">
      <c r="A151" s="167" t="s">
        <v>271</v>
      </c>
      <c r="B151" s="173"/>
    </row>
    <row r="152" ht="20.25" customHeight="1" spans="1:2">
      <c r="A152" s="167" t="s">
        <v>272</v>
      </c>
      <c r="B152" s="173"/>
    </row>
    <row r="153" ht="20.25" customHeight="1" spans="1:2">
      <c r="A153" s="169" t="s">
        <v>273</v>
      </c>
      <c r="B153" s="173"/>
    </row>
    <row r="154" ht="20.25" customHeight="1" spans="1:2">
      <c r="A154" s="169" t="s">
        <v>364</v>
      </c>
      <c r="B154" s="173"/>
    </row>
    <row r="155" ht="20.25" customHeight="1" spans="1:2">
      <c r="A155" s="169" t="s">
        <v>280</v>
      </c>
      <c r="B155" s="173"/>
    </row>
    <row r="156" ht="20.25" customHeight="1" spans="1:2">
      <c r="A156" s="170" t="s">
        <v>365</v>
      </c>
      <c r="B156" s="173"/>
    </row>
    <row r="157" ht="20.25" customHeight="1" spans="1:2">
      <c r="A157" s="167" t="s">
        <v>366</v>
      </c>
      <c r="B157" s="168">
        <f>SUM(B158:B164)</f>
        <v>0</v>
      </c>
    </row>
    <row r="158" ht="20.25" customHeight="1" spans="1:2">
      <c r="A158" s="167" t="s">
        <v>271</v>
      </c>
      <c r="B158" s="173"/>
    </row>
    <row r="159" ht="20.25" customHeight="1" spans="1:2">
      <c r="A159" s="169" t="s">
        <v>272</v>
      </c>
      <c r="B159" s="173"/>
    </row>
    <row r="160" ht="20.25" customHeight="1" spans="1:2">
      <c r="A160" s="169" t="s">
        <v>273</v>
      </c>
      <c r="B160" s="173"/>
    </row>
    <row r="161" ht="20.25" customHeight="1" spans="1:2">
      <c r="A161" s="169" t="s">
        <v>367</v>
      </c>
      <c r="B161" s="173"/>
    </row>
    <row r="162" ht="20.25" customHeight="1" spans="1:2">
      <c r="A162" s="170" t="s">
        <v>368</v>
      </c>
      <c r="B162" s="173"/>
    </row>
    <row r="163" ht="20.25" customHeight="1" spans="1:2">
      <c r="A163" s="167" t="s">
        <v>280</v>
      </c>
      <c r="B163" s="173"/>
    </row>
    <row r="164" ht="20.25" customHeight="1" spans="1:2">
      <c r="A164" s="167" t="s">
        <v>369</v>
      </c>
      <c r="B164" s="173"/>
    </row>
    <row r="165" ht="20.25" customHeight="1" spans="1:2">
      <c r="A165" s="169" t="s">
        <v>370</v>
      </c>
      <c r="B165" s="168">
        <f>SUM(B166:B170)</f>
        <v>212</v>
      </c>
    </row>
    <row r="166" ht="20.25" customHeight="1" spans="1:2">
      <c r="A166" s="169" t="s">
        <v>271</v>
      </c>
      <c r="B166" s="168">
        <v>197</v>
      </c>
    </row>
    <row r="167" ht="20.25" customHeight="1" spans="1:2">
      <c r="A167" s="169" t="s">
        <v>272</v>
      </c>
      <c r="B167" s="168">
        <v>15</v>
      </c>
    </row>
    <row r="168" ht="20.25" customHeight="1" spans="1:2">
      <c r="A168" s="167" t="s">
        <v>273</v>
      </c>
      <c r="B168" s="168"/>
    </row>
    <row r="169" ht="20.25" customHeight="1" spans="1:2">
      <c r="A169" s="171" t="s">
        <v>371</v>
      </c>
      <c r="B169" s="168"/>
    </row>
    <row r="170" ht="20.25" customHeight="1" spans="1:2">
      <c r="A170" s="167" t="s">
        <v>372</v>
      </c>
      <c r="B170" s="168"/>
    </row>
    <row r="171" ht="20.25" customHeight="1" spans="1:2">
      <c r="A171" s="169" t="s">
        <v>373</v>
      </c>
      <c r="B171" s="168">
        <f>SUM(B172:B177)</f>
        <v>175</v>
      </c>
    </row>
    <row r="172" ht="20.25" customHeight="1" spans="1:2">
      <c r="A172" s="169" t="s">
        <v>271</v>
      </c>
      <c r="B172" s="168">
        <v>151</v>
      </c>
    </row>
    <row r="173" ht="20.25" customHeight="1" spans="1:2">
      <c r="A173" s="169" t="s">
        <v>272</v>
      </c>
      <c r="B173" s="168">
        <v>22</v>
      </c>
    </row>
    <row r="174" ht="20.25" customHeight="1" spans="1:2">
      <c r="A174" s="170" t="s">
        <v>273</v>
      </c>
      <c r="B174" s="168"/>
    </row>
    <row r="175" ht="20.25" customHeight="1" spans="1:2">
      <c r="A175" s="167" t="s">
        <v>285</v>
      </c>
      <c r="B175" s="166"/>
    </row>
    <row r="176" ht="20.25" customHeight="1" spans="1:2">
      <c r="A176" s="167" t="s">
        <v>280</v>
      </c>
      <c r="B176" s="168"/>
    </row>
    <row r="177" ht="20.25" customHeight="1" spans="1:2">
      <c r="A177" s="167" t="s">
        <v>374</v>
      </c>
      <c r="B177" s="168">
        <v>2</v>
      </c>
    </row>
    <row r="178" ht="20.25" customHeight="1" spans="1:2">
      <c r="A178" s="169" t="s">
        <v>375</v>
      </c>
      <c r="B178" s="168">
        <f>SUM(B179:B184)</f>
        <v>361</v>
      </c>
    </row>
    <row r="179" ht="20.25" customHeight="1" spans="1:2">
      <c r="A179" s="169" t="s">
        <v>271</v>
      </c>
      <c r="B179" s="168">
        <v>81</v>
      </c>
    </row>
    <row r="180" ht="20.25" customHeight="1" spans="1:2">
      <c r="A180" s="169" t="s">
        <v>272</v>
      </c>
      <c r="B180" s="168">
        <v>23</v>
      </c>
    </row>
    <row r="181" ht="20.25" customHeight="1" spans="1:2">
      <c r="A181" s="167" t="s">
        <v>273</v>
      </c>
      <c r="B181" s="168"/>
    </row>
    <row r="182" ht="20.25" customHeight="1" spans="1:2">
      <c r="A182" s="167" t="s">
        <v>376</v>
      </c>
      <c r="B182" s="168">
        <v>257</v>
      </c>
    </row>
    <row r="183" ht="20.25" customHeight="1" spans="1:2">
      <c r="A183" s="169" t="s">
        <v>280</v>
      </c>
      <c r="B183" s="168"/>
    </row>
    <row r="184" ht="20.25" customHeight="1" spans="1:2">
      <c r="A184" s="169" t="s">
        <v>377</v>
      </c>
      <c r="B184" s="168"/>
    </row>
    <row r="185" ht="20.25" customHeight="1" spans="1:2">
      <c r="A185" s="169" t="s">
        <v>378</v>
      </c>
      <c r="B185" s="168">
        <f>SUM(B186:B191)</f>
        <v>987</v>
      </c>
    </row>
    <row r="186" ht="20.25" customHeight="1" spans="1:2">
      <c r="A186" s="169" t="s">
        <v>271</v>
      </c>
      <c r="B186" s="168">
        <v>810</v>
      </c>
    </row>
    <row r="187" ht="20.25" customHeight="1" spans="1:2">
      <c r="A187" s="167" t="s">
        <v>272</v>
      </c>
      <c r="B187" s="168"/>
    </row>
    <row r="188" ht="20.25" customHeight="1" spans="1:2">
      <c r="A188" s="167" t="s">
        <v>273</v>
      </c>
      <c r="B188" s="168">
        <v>100</v>
      </c>
    </row>
    <row r="189" ht="20.25" customHeight="1" spans="1:2">
      <c r="A189" s="167" t="s">
        <v>379</v>
      </c>
      <c r="B189" s="168"/>
    </row>
    <row r="190" ht="20.25" customHeight="1" spans="1:2">
      <c r="A190" s="169" t="s">
        <v>280</v>
      </c>
      <c r="B190" s="168">
        <v>68</v>
      </c>
    </row>
    <row r="191" ht="20.25" customHeight="1" spans="1:2">
      <c r="A191" s="169" t="s">
        <v>380</v>
      </c>
      <c r="B191" s="168">
        <v>9</v>
      </c>
    </row>
    <row r="192" ht="20.25" customHeight="1" spans="1:2">
      <c r="A192" s="169" t="s">
        <v>381</v>
      </c>
      <c r="B192" s="168">
        <f>SUM(B193:B198)</f>
        <v>808</v>
      </c>
    </row>
    <row r="193" ht="20.25" customHeight="1" spans="1:2">
      <c r="A193" s="167" t="s">
        <v>271</v>
      </c>
      <c r="B193" s="168">
        <v>504</v>
      </c>
    </row>
    <row r="194" ht="20.25" customHeight="1" spans="1:2">
      <c r="A194" s="167" t="s">
        <v>272</v>
      </c>
      <c r="B194" s="168">
        <v>302</v>
      </c>
    </row>
    <row r="195" ht="20.25" customHeight="1" spans="1:2">
      <c r="A195" s="167" t="s">
        <v>273</v>
      </c>
      <c r="B195" s="168"/>
    </row>
    <row r="196" ht="20.25" customHeight="1" spans="1:2">
      <c r="A196" s="167" t="s">
        <v>382</v>
      </c>
      <c r="B196" s="168">
        <v>2</v>
      </c>
    </row>
    <row r="197" ht="20.25" customHeight="1" spans="1:2">
      <c r="A197" s="167" t="s">
        <v>280</v>
      </c>
      <c r="B197" s="168"/>
    </row>
    <row r="198" ht="20.25" customHeight="1" spans="1:2">
      <c r="A198" s="169" t="s">
        <v>383</v>
      </c>
      <c r="B198" s="168"/>
    </row>
    <row r="199" ht="20.25" customHeight="1" spans="1:2">
      <c r="A199" s="169" t="s">
        <v>384</v>
      </c>
      <c r="B199" s="168">
        <f>SUM(B200:B204)</f>
        <v>711</v>
      </c>
    </row>
    <row r="200" ht="20.25" customHeight="1" spans="1:2">
      <c r="A200" s="170" t="s">
        <v>271</v>
      </c>
      <c r="B200" s="168">
        <v>356</v>
      </c>
    </row>
    <row r="201" ht="20.25" customHeight="1" spans="1:2">
      <c r="A201" s="167" t="s">
        <v>272</v>
      </c>
      <c r="B201" s="168">
        <v>285</v>
      </c>
    </row>
    <row r="202" ht="20.25" customHeight="1" spans="1:2">
      <c r="A202" s="167" t="s">
        <v>273</v>
      </c>
      <c r="B202" s="168"/>
    </row>
    <row r="203" ht="20.25" customHeight="1" spans="1:2">
      <c r="A203" s="167" t="s">
        <v>280</v>
      </c>
      <c r="B203" s="168"/>
    </row>
    <row r="204" ht="20.25" customHeight="1" spans="1:2">
      <c r="A204" s="169" t="s">
        <v>385</v>
      </c>
      <c r="B204" s="168">
        <v>70</v>
      </c>
    </row>
    <row r="205" ht="20.25" customHeight="1" spans="1:2">
      <c r="A205" s="169" t="s">
        <v>386</v>
      </c>
      <c r="B205" s="168">
        <f>SUM(B206:B212)</f>
        <v>261</v>
      </c>
    </row>
    <row r="206" ht="20.25" customHeight="1" spans="1:2">
      <c r="A206" s="169" t="s">
        <v>271</v>
      </c>
      <c r="B206" s="168">
        <v>222</v>
      </c>
    </row>
    <row r="207" ht="20.25" customHeight="1" spans="1:2">
      <c r="A207" s="167" t="s">
        <v>272</v>
      </c>
      <c r="B207" s="168">
        <v>22</v>
      </c>
    </row>
    <row r="208" ht="20.25" customHeight="1" spans="1:2">
      <c r="A208" s="167" t="s">
        <v>273</v>
      </c>
      <c r="B208" s="168"/>
    </row>
    <row r="209" ht="20.25" customHeight="1" spans="1:2">
      <c r="A209" s="167" t="s">
        <v>387</v>
      </c>
      <c r="B209" s="168">
        <v>4</v>
      </c>
    </row>
    <row r="210" ht="20.25" customHeight="1" spans="1:2">
      <c r="A210" s="167" t="s">
        <v>388</v>
      </c>
      <c r="B210" s="168">
        <v>5</v>
      </c>
    </row>
    <row r="211" ht="20.25" customHeight="1" spans="1:2">
      <c r="A211" s="167" t="s">
        <v>280</v>
      </c>
      <c r="B211" s="166"/>
    </row>
    <row r="212" ht="20.25" customHeight="1" spans="1:2">
      <c r="A212" s="169" t="s">
        <v>389</v>
      </c>
      <c r="B212" s="166">
        <v>8</v>
      </c>
    </row>
    <row r="213" ht="20.25" customHeight="1" spans="1:2">
      <c r="A213" s="169" t="s">
        <v>390</v>
      </c>
      <c r="B213" s="166">
        <f>SUM(B214:B218)</f>
        <v>0</v>
      </c>
    </row>
    <row r="214" ht="20.25" customHeight="1" spans="1:2">
      <c r="A214" s="169" t="s">
        <v>271</v>
      </c>
      <c r="B214" s="173"/>
    </row>
    <row r="215" ht="20.25" customHeight="1" spans="1:2">
      <c r="A215" s="170" t="s">
        <v>272</v>
      </c>
      <c r="B215" s="173"/>
    </row>
    <row r="216" ht="20.25" customHeight="1" spans="1:2">
      <c r="A216" s="167" t="s">
        <v>273</v>
      </c>
      <c r="B216" s="173"/>
    </row>
    <row r="217" ht="20.25" customHeight="1" spans="1:2">
      <c r="A217" s="167" t="s">
        <v>280</v>
      </c>
      <c r="B217" s="173"/>
    </row>
    <row r="218" ht="20.25" customHeight="1" spans="1:2">
      <c r="A218" s="167" t="s">
        <v>391</v>
      </c>
      <c r="B218" s="173"/>
    </row>
    <row r="219" ht="20.25" customHeight="1" spans="1:2">
      <c r="A219" s="169" t="s">
        <v>392</v>
      </c>
      <c r="B219" s="173">
        <f>SUM(B220:B224)</f>
        <v>336</v>
      </c>
    </row>
    <row r="220" ht="20.25" customHeight="1" spans="1:2">
      <c r="A220" s="169" t="s">
        <v>271</v>
      </c>
      <c r="B220" s="173">
        <v>312</v>
      </c>
    </row>
    <row r="221" ht="20.25" customHeight="1" spans="1:2">
      <c r="A221" s="169" t="s">
        <v>272</v>
      </c>
      <c r="B221" s="173">
        <v>24</v>
      </c>
    </row>
    <row r="222" ht="20.25" customHeight="1" spans="1:2">
      <c r="A222" s="167" t="s">
        <v>273</v>
      </c>
      <c r="B222" s="173"/>
    </row>
    <row r="223" ht="20.25" customHeight="1" spans="1:2">
      <c r="A223" s="167" t="s">
        <v>280</v>
      </c>
      <c r="B223" s="173"/>
    </row>
    <row r="224" ht="20.25" customHeight="1" spans="1:2">
      <c r="A224" s="167" t="s">
        <v>393</v>
      </c>
      <c r="B224" s="173"/>
    </row>
    <row r="225" ht="20.25" customHeight="1" spans="1:2">
      <c r="A225" s="167" t="s">
        <v>394</v>
      </c>
      <c r="B225" s="173"/>
    </row>
    <row r="226" ht="20.25" customHeight="1" spans="1:2">
      <c r="A226" s="167" t="s">
        <v>271</v>
      </c>
      <c r="B226" s="173"/>
    </row>
    <row r="227" ht="20.25" customHeight="1" spans="1:2">
      <c r="A227" s="167" t="s">
        <v>272</v>
      </c>
      <c r="B227" s="173"/>
    </row>
    <row r="228" ht="20.25" customHeight="1" spans="1:2">
      <c r="A228" s="167" t="s">
        <v>273</v>
      </c>
      <c r="B228" s="173"/>
    </row>
    <row r="229" ht="20.25" customHeight="1" spans="1:2">
      <c r="A229" s="167" t="s">
        <v>280</v>
      </c>
      <c r="B229" s="173"/>
    </row>
    <row r="230" ht="20.25" customHeight="1" spans="1:2">
      <c r="A230" s="167" t="s">
        <v>395</v>
      </c>
      <c r="B230" s="173"/>
    </row>
    <row r="231" ht="20.25" customHeight="1" spans="1:2">
      <c r="A231" s="167" t="s">
        <v>396</v>
      </c>
      <c r="B231" s="173">
        <f>SUM(B232:B247)</f>
        <v>3028</v>
      </c>
    </row>
    <row r="232" ht="20.25" customHeight="1" spans="1:2">
      <c r="A232" s="167" t="s">
        <v>271</v>
      </c>
      <c r="B232" s="168">
        <v>2802</v>
      </c>
    </row>
    <row r="233" ht="20.25" customHeight="1" spans="1:2">
      <c r="A233" s="167" t="s">
        <v>272</v>
      </c>
      <c r="B233" s="168">
        <v>130</v>
      </c>
    </row>
    <row r="234" ht="20.25" customHeight="1" spans="1:2">
      <c r="A234" s="167" t="s">
        <v>273</v>
      </c>
      <c r="B234" s="168"/>
    </row>
    <row r="235" ht="20.25" customHeight="1" spans="1:2">
      <c r="A235" s="167" t="s">
        <v>397</v>
      </c>
      <c r="B235" s="168">
        <v>32</v>
      </c>
    </row>
    <row r="236" ht="20.25" customHeight="1" spans="1:2">
      <c r="A236" s="167" t="s">
        <v>398</v>
      </c>
      <c r="B236" s="168">
        <v>55</v>
      </c>
    </row>
    <row r="237" ht="20.25" customHeight="1" spans="1:2">
      <c r="A237" s="167" t="s">
        <v>399</v>
      </c>
      <c r="B237" s="168">
        <v>3</v>
      </c>
    </row>
    <row r="238" ht="20.25" customHeight="1" spans="1:2">
      <c r="A238" s="167" t="s">
        <v>400</v>
      </c>
      <c r="B238" s="168"/>
    </row>
    <row r="239" ht="20.25" customHeight="1" spans="1:2">
      <c r="A239" s="167" t="s">
        <v>313</v>
      </c>
      <c r="B239" s="168"/>
    </row>
    <row r="240" ht="20.25" customHeight="1" spans="1:2">
      <c r="A240" s="167" t="s">
        <v>401</v>
      </c>
      <c r="B240" s="168"/>
    </row>
    <row r="241" ht="20.25" customHeight="1" spans="1:2">
      <c r="A241" s="167" t="s">
        <v>402</v>
      </c>
      <c r="B241" s="168"/>
    </row>
    <row r="242" ht="20.25" customHeight="1" spans="1:2">
      <c r="A242" s="167" t="s">
        <v>403</v>
      </c>
      <c r="B242" s="168"/>
    </row>
    <row r="243" ht="20.25" customHeight="1" spans="1:2">
      <c r="A243" s="167" t="s">
        <v>404</v>
      </c>
      <c r="B243" s="168"/>
    </row>
    <row r="244" ht="20.25" customHeight="1" spans="1:2">
      <c r="A244" s="167" t="s">
        <v>405</v>
      </c>
      <c r="B244" s="168">
        <v>6</v>
      </c>
    </row>
    <row r="245" ht="20.25" customHeight="1" spans="1:2">
      <c r="A245" s="167" t="s">
        <v>406</v>
      </c>
      <c r="B245" s="168"/>
    </row>
    <row r="246" ht="20.25" customHeight="1" spans="1:2">
      <c r="A246" s="167" t="s">
        <v>280</v>
      </c>
      <c r="B246" s="168"/>
    </row>
    <row r="247" ht="20.25" customHeight="1" spans="1:2">
      <c r="A247" s="167" t="s">
        <v>407</v>
      </c>
      <c r="B247" s="168"/>
    </row>
    <row r="248" ht="20.25" customHeight="1" spans="1:2">
      <c r="A248" s="169" t="s">
        <v>408</v>
      </c>
      <c r="B248" s="168">
        <f>SUM(B249:B250)</f>
        <v>0</v>
      </c>
    </row>
    <row r="249" ht="20.25" customHeight="1" spans="1:2">
      <c r="A249" s="169" t="s">
        <v>409</v>
      </c>
      <c r="B249" s="173"/>
    </row>
    <row r="250" ht="20.25" customHeight="1" spans="1:2">
      <c r="A250" s="169" t="s">
        <v>410</v>
      </c>
      <c r="B250" s="168"/>
    </row>
    <row r="251" ht="20.25" customHeight="1" spans="1:2">
      <c r="A251" s="165" t="s">
        <v>411</v>
      </c>
      <c r="B251" s="166">
        <f>B252+B253</f>
        <v>0</v>
      </c>
    </row>
    <row r="252" ht="20.25" customHeight="1" spans="1:2">
      <c r="A252" s="167" t="s">
        <v>412</v>
      </c>
      <c r="B252" s="173"/>
    </row>
    <row r="253" ht="20.25" customHeight="1" spans="1:2">
      <c r="A253" s="167" t="s">
        <v>413</v>
      </c>
      <c r="B253" s="173"/>
    </row>
    <row r="254" ht="20.25" customHeight="1" spans="1:2">
      <c r="A254" s="165" t="s">
        <v>87</v>
      </c>
      <c r="B254" s="166">
        <f>B255+B265</f>
        <v>195</v>
      </c>
    </row>
    <row r="255" ht="20.25" customHeight="1" spans="1:2">
      <c r="A255" s="169" t="s">
        <v>414</v>
      </c>
      <c r="B255" s="168">
        <f>SUM(B256:B264)</f>
        <v>195</v>
      </c>
    </row>
    <row r="256" ht="20.25" customHeight="1" spans="1:2">
      <c r="A256" s="169" t="s">
        <v>415</v>
      </c>
      <c r="B256" s="168">
        <v>2</v>
      </c>
    </row>
    <row r="257" ht="20.25" customHeight="1" spans="1:2">
      <c r="A257" s="167" t="s">
        <v>416</v>
      </c>
      <c r="B257" s="168"/>
    </row>
    <row r="258" ht="20.25" customHeight="1" spans="1:2">
      <c r="A258" s="167" t="s">
        <v>417</v>
      </c>
      <c r="B258" s="168">
        <v>166</v>
      </c>
    </row>
    <row r="259" ht="20.25" customHeight="1" spans="1:2">
      <c r="A259" s="167" t="s">
        <v>418</v>
      </c>
      <c r="B259" s="168"/>
    </row>
    <row r="260" ht="20.25" customHeight="1" spans="1:2">
      <c r="A260" s="169" t="s">
        <v>419</v>
      </c>
      <c r="B260" s="168"/>
    </row>
    <row r="261" ht="20.25" customHeight="1" spans="1:2">
      <c r="A261" s="169" t="s">
        <v>420</v>
      </c>
      <c r="B261" s="168">
        <v>27</v>
      </c>
    </row>
    <row r="262" ht="20.25" customHeight="1" spans="1:2">
      <c r="A262" s="169" t="s">
        <v>421</v>
      </c>
      <c r="B262" s="168"/>
    </row>
    <row r="263" ht="20.25" customHeight="1" spans="1:2">
      <c r="A263" s="169" t="s">
        <v>422</v>
      </c>
      <c r="B263" s="168"/>
    </row>
    <row r="264" ht="20.25" customHeight="1" spans="1:2">
      <c r="A264" s="169" t="s">
        <v>423</v>
      </c>
      <c r="B264" s="168"/>
    </row>
    <row r="265" ht="20.25" customHeight="1" spans="1:2">
      <c r="A265" s="169" t="s">
        <v>424</v>
      </c>
      <c r="B265" s="173"/>
    </row>
    <row r="266" ht="20.25" customHeight="1" spans="1:2">
      <c r="A266" s="165" t="s">
        <v>425</v>
      </c>
      <c r="B266" s="166">
        <f>B267+B270+B279+B286+B294+B303+B319+B329+B339+B347+B353</f>
        <v>15428</v>
      </c>
    </row>
    <row r="267" ht="20.25" customHeight="1" spans="1:2">
      <c r="A267" s="167" t="s">
        <v>426</v>
      </c>
      <c r="B267" s="168">
        <f>SUM(B268:B269)</f>
        <v>280</v>
      </c>
    </row>
    <row r="268" ht="20.25" customHeight="1" spans="1:2">
      <c r="A268" s="167" t="s">
        <v>427</v>
      </c>
      <c r="B268" s="168">
        <v>280</v>
      </c>
    </row>
    <row r="269" ht="20.25" customHeight="1" spans="1:2">
      <c r="A269" s="169" t="s">
        <v>428</v>
      </c>
      <c r="B269" s="168"/>
    </row>
    <row r="270" ht="20.25" customHeight="1" spans="1:2">
      <c r="A270" s="169" t="s">
        <v>429</v>
      </c>
      <c r="B270" s="168">
        <f>SUM(B271:B278)</f>
        <v>13139</v>
      </c>
    </row>
    <row r="271" ht="20.25" customHeight="1" spans="1:2">
      <c r="A271" s="169" t="s">
        <v>271</v>
      </c>
      <c r="B271" s="168">
        <v>8023</v>
      </c>
    </row>
    <row r="272" ht="20.25" customHeight="1" spans="1:2">
      <c r="A272" s="169" t="s">
        <v>272</v>
      </c>
      <c r="B272" s="168">
        <v>2327</v>
      </c>
    </row>
    <row r="273" ht="20.25" customHeight="1" spans="1:2">
      <c r="A273" s="169" t="s">
        <v>273</v>
      </c>
      <c r="B273" s="168"/>
    </row>
    <row r="274" ht="20.25" customHeight="1" spans="1:2">
      <c r="A274" s="169" t="s">
        <v>313</v>
      </c>
      <c r="B274" s="168">
        <v>189</v>
      </c>
    </row>
    <row r="275" ht="20.25" customHeight="1" spans="1:2">
      <c r="A275" s="169" t="s">
        <v>430</v>
      </c>
      <c r="B275" s="168"/>
    </row>
    <row r="276" ht="20.25" customHeight="1" spans="1:2">
      <c r="A276" s="169" t="s">
        <v>431</v>
      </c>
      <c r="B276" s="168"/>
    </row>
    <row r="277" ht="20.25" customHeight="1" spans="1:2">
      <c r="A277" s="169" t="s">
        <v>280</v>
      </c>
      <c r="B277" s="168"/>
    </row>
    <row r="278" ht="20.25" customHeight="1" spans="1:2">
      <c r="A278" s="169" t="s">
        <v>432</v>
      </c>
      <c r="B278" s="168">
        <v>2600</v>
      </c>
    </row>
    <row r="279" ht="20.25" customHeight="1" spans="1:2">
      <c r="A279" s="167" t="s">
        <v>433</v>
      </c>
      <c r="B279" s="168">
        <f>SUM(B280:B285)</f>
        <v>0</v>
      </c>
    </row>
    <row r="280" ht="20.25" customHeight="1" spans="1:2">
      <c r="A280" s="167" t="s">
        <v>271</v>
      </c>
      <c r="B280" s="173"/>
    </row>
    <row r="281" ht="20.25" customHeight="1" spans="1:2">
      <c r="A281" s="167" t="s">
        <v>272</v>
      </c>
      <c r="B281" s="173"/>
    </row>
    <row r="282" ht="20.25" customHeight="1" spans="1:2">
      <c r="A282" s="169" t="s">
        <v>273</v>
      </c>
      <c r="B282" s="173"/>
    </row>
    <row r="283" ht="20.25" customHeight="1" spans="1:2">
      <c r="A283" s="169" t="s">
        <v>434</v>
      </c>
      <c r="B283" s="173"/>
    </row>
    <row r="284" ht="20.25" customHeight="1" spans="1:2">
      <c r="A284" s="169" t="s">
        <v>280</v>
      </c>
      <c r="B284" s="173"/>
    </row>
    <row r="285" ht="20.25" customHeight="1" spans="1:2">
      <c r="A285" s="170" t="s">
        <v>435</v>
      </c>
      <c r="B285" s="173"/>
    </row>
    <row r="286" ht="20.25" customHeight="1" spans="1:2">
      <c r="A286" s="171" t="s">
        <v>436</v>
      </c>
      <c r="B286" s="168">
        <f>SUM(B287:B293)</f>
        <v>0</v>
      </c>
    </row>
    <row r="287" ht="20.25" customHeight="1" spans="1:2">
      <c r="A287" s="167" t="s">
        <v>271</v>
      </c>
      <c r="B287" s="173"/>
    </row>
    <row r="288" ht="20.25" customHeight="1" spans="1:2">
      <c r="A288" s="167" t="s">
        <v>272</v>
      </c>
      <c r="B288" s="173"/>
    </row>
    <row r="289" ht="20.25" customHeight="1" spans="1:2">
      <c r="A289" s="169" t="s">
        <v>273</v>
      </c>
      <c r="B289" s="173"/>
    </row>
    <row r="290" ht="20.25" customHeight="1" spans="1:2">
      <c r="A290" s="169" t="s">
        <v>437</v>
      </c>
      <c r="B290" s="173"/>
    </row>
    <row r="291" ht="20.25" customHeight="1" spans="1:2">
      <c r="A291" s="169" t="s">
        <v>438</v>
      </c>
      <c r="B291" s="173"/>
    </row>
    <row r="292" ht="20.25" customHeight="1" spans="1:2">
      <c r="A292" s="169" t="s">
        <v>280</v>
      </c>
      <c r="B292" s="173"/>
    </row>
    <row r="293" ht="20.25" customHeight="1" spans="1:2">
      <c r="A293" s="169" t="s">
        <v>439</v>
      </c>
      <c r="B293" s="173"/>
    </row>
    <row r="294" ht="20.25" customHeight="1" spans="1:2">
      <c r="A294" s="170" t="s">
        <v>440</v>
      </c>
      <c r="B294" s="168">
        <f>SUM(B295:B302)</f>
        <v>0</v>
      </c>
    </row>
    <row r="295" ht="20.25" customHeight="1" spans="1:2">
      <c r="A295" s="167" t="s">
        <v>271</v>
      </c>
      <c r="B295" s="173"/>
    </row>
    <row r="296" ht="20.25" customHeight="1" spans="1:2">
      <c r="A296" s="167" t="s">
        <v>272</v>
      </c>
      <c r="B296" s="173"/>
    </row>
    <row r="297" ht="20.25" customHeight="1" spans="1:2">
      <c r="A297" s="167" t="s">
        <v>273</v>
      </c>
      <c r="B297" s="173"/>
    </row>
    <row r="298" ht="20.25" customHeight="1" spans="1:2">
      <c r="A298" s="169" t="s">
        <v>441</v>
      </c>
      <c r="B298" s="173"/>
    </row>
    <row r="299" ht="20.25" customHeight="1" spans="1:2">
      <c r="A299" s="169" t="s">
        <v>442</v>
      </c>
      <c r="B299" s="173"/>
    </row>
    <row r="300" ht="20.25" customHeight="1" spans="1:2">
      <c r="A300" s="169" t="s">
        <v>443</v>
      </c>
      <c r="B300" s="173"/>
    </row>
    <row r="301" ht="20.25" customHeight="1" spans="1:2">
      <c r="A301" s="167" t="s">
        <v>280</v>
      </c>
      <c r="B301" s="173"/>
    </row>
    <row r="302" ht="20.25" customHeight="1" spans="1:2">
      <c r="A302" s="167" t="s">
        <v>444</v>
      </c>
      <c r="B302" s="173"/>
    </row>
    <row r="303" ht="20.25" customHeight="1" spans="1:2">
      <c r="A303" s="167" t="s">
        <v>445</v>
      </c>
      <c r="B303" s="168">
        <f>SUM(B304:B318)</f>
        <v>1523</v>
      </c>
    </row>
    <row r="304" ht="20.25" customHeight="1" spans="1:2">
      <c r="A304" s="169" t="s">
        <v>271</v>
      </c>
      <c r="B304" s="168">
        <v>1321</v>
      </c>
    </row>
    <row r="305" ht="20.25" customHeight="1" spans="1:2">
      <c r="A305" s="169" t="s">
        <v>272</v>
      </c>
      <c r="B305" s="168">
        <v>60</v>
      </c>
    </row>
    <row r="306" ht="20.25" customHeight="1" spans="1:2">
      <c r="A306" s="169" t="s">
        <v>273</v>
      </c>
      <c r="B306" s="168"/>
    </row>
    <row r="307" ht="20.25" customHeight="1" spans="1:2">
      <c r="A307" s="170" t="s">
        <v>446</v>
      </c>
      <c r="B307" s="168">
        <v>9</v>
      </c>
    </row>
    <row r="308" ht="20.25" customHeight="1" spans="1:2">
      <c r="A308" s="167" t="s">
        <v>447</v>
      </c>
      <c r="B308" s="168"/>
    </row>
    <row r="309" ht="20.25" customHeight="1" spans="1:2">
      <c r="A309" s="167" t="s">
        <v>448</v>
      </c>
      <c r="B309" s="168"/>
    </row>
    <row r="310" ht="20.25" customHeight="1" spans="1:2">
      <c r="A310" s="171" t="s">
        <v>449</v>
      </c>
      <c r="B310" s="168">
        <v>3</v>
      </c>
    </row>
    <row r="311" ht="20.25" customHeight="1" spans="1:2">
      <c r="A311" s="169" t="s">
        <v>450</v>
      </c>
      <c r="B311" s="168"/>
    </row>
    <row r="312" ht="20.25" customHeight="1" spans="1:2">
      <c r="A312" s="169" t="s">
        <v>451</v>
      </c>
      <c r="B312" s="168"/>
    </row>
    <row r="313" ht="20.25" customHeight="1" spans="1:2">
      <c r="A313" s="169" t="s">
        <v>452</v>
      </c>
      <c r="B313" s="168">
        <v>30</v>
      </c>
    </row>
    <row r="314" ht="20.25" customHeight="1" spans="1:2">
      <c r="A314" s="169" t="s">
        <v>453</v>
      </c>
      <c r="B314" s="168"/>
    </row>
    <row r="315" ht="20.25" customHeight="1" spans="1:2">
      <c r="A315" s="169" t="s">
        <v>454</v>
      </c>
      <c r="B315" s="168"/>
    </row>
    <row r="316" ht="20.25" customHeight="1" spans="1:2">
      <c r="A316" s="169" t="s">
        <v>313</v>
      </c>
      <c r="B316" s="168"/>
    </row>
    <row r="317" ht="20.25" customHeight="1" spans="1:2">
      <c r="A317" s="169" t="s">
        <v>280</v>
      </c>
      <c r="B317" s="168"/>
    </row>
    <row r="318" ht="20.25" customHeight="1" spans="1:2">
      <c r="A318" s="167" t="s">
        <v>455</v>
      </c>
      <c r="B318" s="168">
        <v>100</v>
      </c>
    </row>
    <row r="319" ht="20.25" customHeight="1" spans="1:2">
      <c r="A319" s="171" t="s">
        <v>456</v>
      </c>
      <c r="B319" s="168">
        <f>SUM(B320:B328)</f>
        <v>40</v>
      </c>
    </row>
    <row r="320" ht="20.25" customHeight="1" spans="1:2">
      <c r="A320" s="167" t="s">
        <v>271</v>
      </c>
      <c r="B320" s="168"/>
    </row>
    <row r="321" ht="20.25" customHeight="1" spans="1:2">
      <c r="A321" s="169" t="s">
        <v>272</v>
      </c>
      <c r="B321" s="168"/>
    </row>
    <row r="322" ht="20.25" customHeight="1" spans="1:2">
      <c r="A322" s="169" t="s">
        <v>273</v>
      </c>
      <c r="B322" s="168"/>
    </row>
    <row r="323" ht="20.25" customHeight="1" spans="1:2">
      <c r="A323" s="169" t="s">
        <v>457</v>
      </c>
      <c r="B323" s="168">
        <v>40</v>
      </c>
    </row>
    <row r="324" ht="20.25" customHeight="1" spans="1:2">
      <c r="A324" s="170" t="s">
        <v>458</v>
      </c>
      <c r="B324" s="168"/>
    </row>
    <row r="325" ht="20.25" customHeight="1" spans="1:2">
      <c r="A325" s="167" t="s">
        <v>459</v>
      </c>
      <c r="B325" s="168"/>
    </row>
    <row r="326" ht="20.25" customHeight="1" spans="1:2">
      <c r="A326" s="167" t="s">
        <v>313</v>
      </c>
      <c r="B326" s="168"/>
    </row>
    <row r="327" ht="20.25" customHeight="1" spans="1:2">
      <c r="A327" s="167" t="s">
        <v>280</v>
      </c>
      <c r="B327" s="168"/>
    </row>
    <row r="328" ht="20.25" customHeight="1" spans="1:2">
      <c r="A328" s="167" t="s">
        <v>460</v>
      </c>
      <c r="B328" s="168"/>
    </row>
    <row r="329" ht="20.25" customHeight="1" spans="1:2">
      <c r="A329" s="169" t="s">
        <v>461</v>
      </c>
      <c r="B329" s="168">
        <f>SUM(B330:B338)</f>
        <v>0</v>
      </c>
    </row>
    <row r="330" ht="20.25" customHeight="1" spans="1:2">
      <c r="A330" s="169" t="s">
        <v>271</v>
      </c>
      <c r="B330" s="168"/>
    </row>
    <row r="331" ht="20.25" customHeight="1" spans="1:2">
      <c r="A331" s="169" t="s">
        <v>272</v>
      </c>
      <c r="B331" s="168"/>
    </row>
    <row r="332" ht="20.25" customHeight="1" spans="1:2">
      <c r="A332" s="167" t="s">
        <v>273</v>
      </c>
      <c r="B332" s="168"/>
    </row>
    <row r="333" ht="20.25" customHeight="1" spans="1:2">
      <c r="A333" s="167" t="s">
        <v>462</v>
      </c>
      <c r="B333" s="168"/>
    </row>
    <row r="334" ht="20.25" customHeight="1" spans="1:2">
      <c r="A334" s="167" t="s">
        <v>463</v>
      </c>
      <c r="B334" s="168"/>
    </row>
    <row r="335" ht="20.25" customHeight="1" spans="1:2">
      <c r="A335" s="169" t="s">
        <v>464</v>
      </c>
      <c r="B335" s="168"/>
    </row>
    <row r="336" ht="20.25" customHeight="1" spans="1:2">
      <c r="A336" s="169" t="s">
        <v>313</v>
      </c>
      <c r="B336" s="168"/>
    </row>
    <row r="337" ht="20.25" customHeight="1" spans="1:2">
      <c r="A337" s="169" t="s">
        <v>280</v>
      </c>
      <c r="B337" s="173"/>
    </row>
    <row r="338" ht="20.25" customHeight="1" spans="1:2">
      <c r="A338" s="169" t="s">
        <v>465</v>
      </c>
      <c r="B338" s="173"/>
    </row>
    <row r="339" ht="20.25" customHeight="1" spans="1:2">
      <c r="A339" s="170" t="s">
        <v>466</v>
      </c>
      <c r="B339" s="168">
        <f>SUM(B340:B346)</f>
        <v>96</v>
      </c>
    </row>
    <row r="340" ht="20.25" customHeight="1" spans="1:2">
      <c r="A340" s="167" t="s">
        <v>271</v>
      </c>
      <c r="B340" s="168">
        <v>50</v>
      </c>
    </row>
    <row r="341" ht="20.25" customHeight="1" spans="1:2">
      <c r="A341" s="167" t="s">
        <v>272</v>
      </c>
      <c r="B341" s="168">
        <v>11</v>
      </c>
    </row>
    <row r="342" ht="20.25" customHeight="1" spans="1:2">
      <c r="A342" s="171" t="s">
        <v>273</v>
      </c>
      <c r="B342" s="168"/>
    </row>
    <row r="343" ht="20.25" customHeight="1" spans="1:2">
      <c r="A343" s="172" t="s">
        <v>467</v>
      </c>
      <c r="B343" s="168"/>
    </row>
    <row r="344" ht="20.25" customHeight="1" spans="1:2">
      <c r="A344" s="169" t="s">
        <v>468</v>
      </c>
      <c r="B344" s="168">
        <v>35</v>
      </c>
    </row>
    <row r="345" ht="20.25" customHeight="1" spans="1:2">
      <c r="A345" s="169" t="s">
        <v>280</v>
      </c>
      <c r="B345" s="168"/>
    </row>
    <row r="346" ht="20.25" customHeight="1" spans="1:2">
      <c r="A346" s="167" t="s">
        <v>469</v>
      </c>
      <c r="B346" s="168"/>
    </row>
    <row r="347" ht="20.25" customHeight="1" spans="1:2">
      <c r="A347" s="167" t="s">
        <v>470</v>
      </c>
      <c r="B347" s="168">
        <f>SUM(B348:B352)</f>
        <v>0</v>
      </c>
    </row>
    <row r="348" ht="20.25" customHeight="1" spans="1:2">
      <c r="A348" s="167" t="s">
        <v>271</v>
      </c>
      <c r="B348" s="173"/>
    </row>
    <row r="349" ht="20.25" customHeight="1" spans="1:2">
      <c r="A349" s="169" t="s">
        <v>272</v>
      </c>
      <c r="B349" s="173"/>
    </row>
    <row r="350" ht="20.25" customHeight="1" spans="1:2">
      <c r="A350" s="167" t="s">
        <v>313</v>
      </c>
      <c r="B350" s="173"/>
    </row>
    <row r="351" ht="20.25" customHeight="1" spans="1:2">
      <c r="A351" s="169" t="s">
        <v>471</v>
      </c>
      <c r="B351" s="173"/>
    </row>
    <row r="352" ht="20.25" customHeight="1" spans="1:2">
      <c r="A352" s="167" t="s">
        <v>472</v>
      </c>
      <c r="B352" s="173"/>
    </row>
    <row r="353" ht="20.25" customHeight="1" spans="1:2">
      <c r="A353" s="167" t="s">
        <v>473</v>
      </c>
      <c r="B353" s="168">
        <f>B354</f>
        <v>350</v>
      </c>
    </row>
    <row r="354" ht="20.25" customHeight="1" spans="1:2">
      <c r="A354" s="167" t="s">
        <v>474</v>
      </c>
      <c r="B354" s="168">
        <v>350</v>
      </c>
    </row>
    <row r="355" ht="20.25" customHeight="1" spans="1:2">
      <c r="A355" s="165" t="s">
        <v>102</v>
      </c>
      <c r="B355" s="166">
        <f>B356+B361+B370+B377+B383+B387+B391+B395+B401+B408</f>
        <v>75095</v>
      </c>
    </row>
    <row r="356" ht="20.25" customHeight="1" spans="1:2">
      <c r="A356" s="169" t="s">
        <v>475</v>
      </c>
      <c r="B356" s="168">
        <f>SUM(B357:B360)</f>
        <v>20308</v>
      </c>
    </row>
    <row r="357" ht="20.25" customHeight="1" spans="1:2">
      <c r="A357" s="167" t="s">
        <v>271</v>
      </c>
      <c r="B357" s="168">
        <v>18073</v>
      </c>
    </row>
    <row r="358" ht="20.25" customHeight="1" spans="1:2">
      <c r="A358" s="167" t="s">
        <v>272</v>
      </c>
      <c r="B358" s="168">
        <v>1600</v>
      </c>
    </row>
    <row r="359" ht="20.25" customHeight="1" spans="1:2">
      <c r="A359" s="167" t="s">
        <v>273</v>
      </c>
      <c r="B359" s="168"/>
    </row>
    <row r="360" ht="20.25" customHeight="1" spans="1:2">
      <c r="A360" s="172" t="s">
        <v>476</v>
      </c>
      <c r="B360" s="168">
        <v>635</v>
      </c>
    </row>
    <row r="361" ht="20.25" customHeight="1" spans="1:2">
      <c r="A361" s="167" t="s">
        <v>477</v>
      </c>
      <c r="B361" s="168">
        <f>SUM(B362:B369)</f>
        <v>37856</v>
      </c>
    </row>
    <row r="362" ht="20.25" customHeight="1" spans="1:2">
      <c r="A362" s="167" t="s">
        <v>478</v>
      </c>
      <c r="B362" s="168">
        <v>1362</v>
      </c>
    </row>
    <row r="363" ht="20.25" customHeight="1" spans="1:2">
      <c r="A363" s="167" t="s">
        <v>479</v>
      </c>
      <c r="B363" s="168">
        <v>896</v>
      </c>
    </row>
    <row r="364" ht="20.25" customHeight="1" spans="1:2">
      <c r="A364" s="169" t="s">
        <v>480</v>
      </c>
      <c r="B364" s="168">
        <v>2948</v>
      </c>
    </row>
    <row r="365" ht="20.25" customHeight="1" spans="1:2">
      <c r="A365" s="169" t="s">
        <v>481</v>
      </c>
      <c r="B365" s="168">
        <v>10204</v>
      </c>
    </row>
    <row r="366" ht="20.25" customHeight="1" spans="1:2">
      <c r="A366" s="169" t="s">
        <v>482</v>
      </c>
      <c r="B366" s="168"/>
    </row>
    <row r="367" ht="20.25" customHeight="1" spans="1:2">
      <c r="A367" s="167" t="s">
        <v>483</v>
      </c>
      <c r="B367" s="168"/>
    </row>
    <row r="368" ht="20.25" customHeight="1" spans="1:2">
      <c r="A368" s="167" t="s">
        <v>484</v>
      </c>
      <c r="B368" s="168">
        <v>7613</v>
      </c>
    </row>
    <row r="369" ht="20.25" customHeight="1" spans="1:2">
      <c r="A369" s="167" t="s">
        <v>485</v>
      </c>
      <c r="B369" s="168">
        <v>14833</v>
      </c>
    </row>
    <row r="370" ht="20.25" customHeight="1" spans="1:2">
      <c r="A370" s="167" t="s">
        <v>486</v>
      </c>
      <c r="B370" s="168">
        <f>SUM(B371:B376)</f>
        <v>5776</v>
      </c>
    </row>
    <row r="371" ht="20.25" customHeight="1" spans="1:2">
      <c r="A371" s="167" t="s">
        <v>487</v>
      </c>
      <c r="B371" s="168"/>
    </row>
    <row r="372" ht="20.25" customHeight="1" spans="1:2">
      <c r="A372" s="167" t="s">
        <v>488</v>
      </c>
      <c r="B372" s="168">
        <f>4972-440-60</f>
        <v>4472</v>
      </c>
    </row>
    <row r="373" ht="20.25" customHeight="1" spans="1:2">
      <c r="A373" s="167" t="s">
        <v>489</v>
      </c>
      <c r="B373" s="168"/>
    </row>
    <row r="374" ht="20.25" customHeight="1" spans="1:2">
      <c r="A374" s="169" t="s">
        <v>490</v>
      </c>
      <c r="B374" s="168">
        <v>889</v>
      </c>
    </row>
    <row r="375" ht="20.25" customHeight="1" spans="1:2">
      <c r="A375" s="169" t="s">
        <v>491</v>
      </c>
      <c r="B375" s="168"/>
    </row>
    <row r="376" ht="20.25" customHeight="1" spans="1:2">
      <c r="A376" s="169" t="s">
        <v>492</v>
      </c>
      <c r="B376" s="168">
        <v>415</v>
      </c>
    </row>
    <row r="377" ht="20.25" customHeight="1" spans="1:2">
      <c r="A377" s="170" t="s">
        <v>493</v>
      </c>
      <c r="B377" s="168">
        <f>SUM(B378:B382)</f>
        <v>440</v>
      </c>
    </row>
    <row r="378" ht="20.25" customHeight="1" spans="1:2">
      <c r="A378" s="167" t="s">
        <v>494</v>
      </c>
      <c r="B378" s="168"/>
    </row>
    <row r="379" ht="20.25" customHeight="1" spans="1:2">
      <c r="A379" s="167" t="s">
        <v>495</v>
      </c>
      <c r="B379" s="168">
        <v>440</v>
      </c>
    </row>
    <row r="380" ht="20.25" customHeight="1" spans="1:2">
      <c r="A380" s="167" t="s">
        <v>496</v>
      </c>
      <c r="B380" s="168"/>
    </row>
    <row r="381" ht="20.25" customHeight="1" spans="1:2">
      <c r="A381" s="169" t="s">
        <v>497</v>
      </c>
      <c r="B381" s="168"/>
    </row>
    <row r="382" ht="20.25" customHeight="1" spans="1:2">
      <c r="A382" s="169" t="s">
        <v>498</v>
      </c>
      <c r="B382" s="168"/>
    </row>
    <row r="383" ht="20.25" customHeight="1" spans="1:2">
      <c r="A383" s="169" t="s">
        <v>499</v>
      </c>
      <c r="B383" s="168">
        <f>SUM(B384:B386)</f>
        <v>65</v>
      </c>
    </row>
    <row r="384" ht="20.25" customHeight="1" spans="1:2">
      <c r="A384" s="167" t="s">
        <v>500</v>
      </c>
      <c r="B384" s="168">
        <v>65</v>
      </c>
    </row>
    <row r="385" ht="20.25" customHeight="1" spans="1:2">
      <c r="A385" s="167" t="s">
        <v>501</v>
      </c>
      <c r="B385" s="168"/>
    </row>
    <row r="386" ht="20.25" customHeight="1" spans="1:2">
      <c r="A386" s="167" t="s">
        <v>502</v>
      </c>
      <c r="B386" s="168"/>
    </row>
    <row r="387" ht="20.25" customHeight="1" spans="1:2">
      <c r="A387" s="169" t="s">
        <v>503</v>
      </c>
      <c r="B387" s="168"/>
    </row>
    <row r="388" ht="20.25" customHeight="1" spans="1:2">
      <c r="A388" s="169" t="s">
        <v>504</v>
      </c>
      <c r="B388" s="173"/>
    </row>
    <row r="389" ht="20.25" customHeight="1" spans="1:2">
      <c r="A389" s="169" t="s">
        <v>505</v>
      </c>
      <c r="B389" s="173"/>
    </row>
    <row r="390" ht="20.25" customHeight="1" spans="1:2">
      <c r="A390" s="170" t="s">
        <v>506</v>
      </c>
      <c r="B390" s="173"/>
    </row>
    <row r="391" ht="20.25" customHeight="1" spans="1:2">
      <c r="A391" s="167" t="s">
        <v>507</v>
      </c>
      <c r="B391" s="168">
        <f>SUM(B392:B394)</f>
        <v>407</v>
      </c>
    </row>
    <row r="392" ht="20.25" customHeight="1" spans="1:2">
      <c r="A392" s="167" t="s">
        <v>508</v>
      </c>
      <c r="B392" s="168">
        <v>407</v>
      </c>
    </row>
    <row r="393" ht="20.25" customHeight="1" spans="1:2">
      <c r="A393" s="167" t="s">
        <v>509</v>
      </c>
      <c r="B393" s="168"/>
    </row>
    <row r="394" ht="20.25" customHeight="1" spans="1:2">
      <c r="A394" s="169" t="s">
        <v>510</v>
      </c>
      <c r="B394" s="168"/>
    </row>
    <row r="395" ht="20.25" customHeight="1" spans="1:2">
      <c r="A395" s="169" t="s">
        <v>511</v>
      </c>
      <c r="B395" s="168">
        <f>SUM(B396:B400)</f>
        <v>480</v>
      </c>
    </row>
    <row r="396" ht="20.25" customHeight="1" spans="1:2">
      <c r="A396" s="169" t="s">
        <v>512</v>
      </c>
      <c r="B396" s="168">
        <v>100</v>
      </c>
    </row>
    <row r="397" ht="20.25" customHeight="1" spans="1:2">
      <c r="A397" s="167" t="s">
        <v>513</v>
      </c>
      <c r="B397" s="168">
        <v>200</v>
      </c>
    </row>
    <row r="398" ht="20.25" customHeight="1" spans="1:2">
      <c r="A398" s="167" t="s">
        <v>514</v>
      </c>
      <c r="B398" s="168">
        <v>180</v>
      </c>
    </row>
    <row r="399" ht="20.25" customHeight="1" spans="1:2">
      <c r="A399" s="167" t="s">
        <v>515</v>
      </c>
      <c r="B399" s="168"/>
    </row>
    <row r="400" ht="20.25" customHeight="1" spans="1:2">
      <c r="A400" s="167" t="s">
        <v>516</v>
      </c>
      <c r="B400" s="168"/>
    </row>
    <row r="401" ht="20.25" customHeight="1" spans="1:2">
      <c r="A401" s="167" t="s">
        <v>517</v>
      </c>
      <c r="B401" s="168">
        <f>SUM(B402:B407)</f>
        <v>7263</v>
      </c>
    </row>
    <row r="402" ht="20.25" customHeight="1" spans="1:2">
      <c r="A402" s="169" t="s">
        <v>518</v>
      </c>
      <c r="B402" s="173">
        <v>378</v>
      </c>
    </row>
    <row r="403" ht="20.25" customHeight="1" spans="1:2">
      <c r="A403" s="169" t="s">
        <v>519</v>
      </c>
      <c r="B403" s="173"/>
    </row>
    <row r="404" ht="20.25" customHeight="1" spans="1:2">
      <c r="A404" s="169" t="s">
        <v>520</v>
      </c>
      <c r="B404" s="173"/>
    </row>
    <row r="405" ht="20.25" customHeight="1" spans="1:2">
      <c r="A405" s="170" t="s">
        <v>521</v>
      </c>
      <c r="B405" s="173"/>
    </row>
    <row r="406" ht="20.25" customHeight="1" spans="1:2">
      <c r="A406" s="167" t="s">
        <v>522</v>
      </c>
      <c r="B406" s="173"/>
    </row>
    <row r="407" ht="20.25" customHeight="1" spans="1:2">
      <c r="A407" s="167" t="s">
        <v>523</v>
      </c>
      <c r="B407" s="168">
        <v>6885</v>
      </c>
    </row>
    <row r="408" ht="20.25" customHeight="1" spans="1:2">
      <c r="A408" s="167" t="s">
        <v>524</v>
      </c>
      <c r="B408" s="168">
        <v>2500</v>
      </c>
    </row>
    <row r="409" ht="20.25" customHeight="1" spans="1:2">
      <c r="A409" s="165" t="s">
        <v>113</v>
      </c>
      <c r="B409" s="166">
        <f>B410+B415+B424+B430+B436+B441+B446+B453+B457+B460</f>
        <v>7883</v>
      </c>
    </row>
    <row r="410" ht="20.25" customHeight="1" spans="1:2">
      <c r="A410" s="169" t="s">
        <v>525</v>
      </c>
      <c r="B410" s="168">
        <f>SUM(B411:B414)</f>
        <v>494</v>
      </c>
    </row>
    <row r="411" ht="20.25" customHeight="1" spans="1:2">
      <c r="A411" s="167" t="s">
        <v>526</v>
      </c>
      <c r="B411" s="168">
        <f>500-30-6</f>
        <v>464</v>
      </c>
    </row>
    <row r="412" ht="20.25" customHeight="1" spans="1:2">
      <c r="A412" s="167" t="s">
        <v>527</v>
      </c>
      <c r="B412" s="168"/>
    </row>
    <row r="413" ht="20.25" customHeight="1" spans="1:2">
      <c r="A413" s="167" t="s">
        <v>528</v>
      </c>
      <c r="B413" s="168"/>
    </row>
    <row r="414" ht="20.25" customHeight="1" spans="1:2">
      <c r="A414" s="169" t="s">
        <v>529</v>
      </c>
      <c r="B414" s="168">
        <v>30</v>
      </c>
    </row>
    <row r="415" ht="20.25" customHeight="1" spans="1:2">
      <c r="A415" s="167" t="s">
        <v>530</v>
      </c>
      <c r="B415" s="168">
        <f>SUM(B416:B423)</f>
        <v>6</v>
      </c>
    </row>
    <row r="416" ht="20.25" customHeight="1" spans="1:2">
      <c r="A416" s="167" t="s">
        <v>531</v>
      </c>
      <c r="B416" s="168"/>
    </row>
    <row r="417" ht="20.25" customHeight="1" spans="1:2">
      <c r="A417" s="167" t="s">
        <v>532</v>
      </c>
      <c r="B417" s="168"/>
    </row>
    <row r="418" ht="20.25" customHeight="1" spans="1:2">
      <c r="A418" s="170" t="s">
        <v>533</v>
      </c>
      <c r="B418" s="168">
        <v>6</v>
      </c>
    </row>
    <row r="419" ht="20.25" customHeight="1" spans="1:2">
      <c r="A419" s="167" t="s">
        <v>534</v>
      </c>
      <c r="B419" s="168"/>
    </row>
    <row r="420" ht="20.25" customHeight="1" spans="1:2">
      <c r="A420" s="167" t="s">
        <v>535</v>
      </c>
      <c r="B420" s="168"/>
    </row>
    <row r="421" ht="20.25" customHeight="1" spans="1:2">
      <c r="A421" s="167" t="s">
        <v>536</v>
      </c>
      <c r="B421" s="168"/>
    </row>
    <row r="422" ht="20.25" customHeight="1" spans="1:2">
      <c r="A422" s="169" t="s">
        <v>537</v>
      </c>
      <c r="B422" s="168"/>
    </row>
    <row r="423" ht="20.25" customHeight="1" spans="1:2">
      <c r="A423" s="169" t="s">
        <v>538</v>
      </c>
      <c r="B423" s="168"/>
    </row>
    <row r="424" ht="20.25" customHeight="1" spans="1:2">
      <c r="A424" s="169" t="s">
        <v>539</v>
      </c>
      <c r="B424" s="168">
        <f>SUM(B425:B429)</f>
        <v>18</v>
      </c>
    </row>
    <row r="425" ht="20.25" customHeight="1" spans="1:2">
      <c r="A425" s="167" t="s">
        <v>531</v>
      </c>
      <c r="B425" s="168"/>
    </row>
    <row r="426" ht="20.25" customHeight="1" spans="1:2">
      <c r="A426" s="167" t="s">
        <v>540</v>
      </c>
      <c r="B426" s="168">
        <v>18</v>
      </c>
    </row>
    <row r="427" ht="20.25" customHeight="1" spans="1:2">
      <c r="A427" s="167" t="s">
        <v>541</v>
      </c>
      <c r="B427" s="168"/>
    </row>
    <row r="428" ht="20.25" customHeight="1" spans="1:2">
      <c r="A428" s="169" t="s">
        <v>542</v>
      </c>
      <c r="B428" s="168"/>
    </row>
    <row r="429" ht="20.25" customHeight="1" spans="1:2">
      <c r="A429" s="169" t="s">
        <v>543</v>
      </c>
      <c r="B429" s="168"/>
    </row>
    <row r="430" ht="20.25" customHeight="1" spans="1:2">
      <c r="A430" s="169" t="s">
        <v>544</v>
      </c>
      <c r="B430" s="168">
        <f>SUM(B431:B435)</f>
        <v>6620</v>
      </c>
    </row>
    <row r="431" ht="20.25" customHeight="1" spans="1:2">
      <c r="A431" s="170" t="s">
        <v>531</v>
      </c>
      <c r="B431" s="168"/>
    </row>
    <row r="432" ht="20.25" customHeight="1" spans="1:2">
      <c r="A432" s="167" t="s">
        <v>545</v>
      </c>
      <c r="B432" s="168">
        <v>20</v>
      </c>
    </row>
    <row r="433" ht="20.25" customHeight="1" spans="1:2">
      <c r="A433" s="167" t="s">
        <v>546</v>
      </c>
      <c r="B433" s="168">
        <v>6550</v>
      </c>
    </row>
    <row r="434" ht="20.25" customHeight="1" spans="1:2">
      <c r="A434" s="167" t="s">
        <v>547</v>
      </c>
      <c r="B434" s="168">
        <v>30</v>
      </c>
    </row>
    <row r="435" ht="20.25" customHeight="1" spans="1:2">
      <c r="A435" s="169" t="s">
        <v>548</v>
      </c>
      <c r="B435" s="168">
        <v>20</v>
      </c>
    </row>
    <row r="436" ht="20.25" customHeight="1" spans="1:2">
      <c r="A436" s="169" t="s">
        <v>549</v>
      </c>
      <c r="B436" s="168">
        <f>SUM(B437:B440)</f>
        <v>6</v>
      </c>
    </row>
    <row r="437" ht="20.25" customHeight="1" spans="1:2">
      <c r="A437" s="169" t="s">
        <v>531</v>
      </c>
      <c r="B437" s="168"/>
    </row>
    <row r="438" ht="20.25" customHeight="1" spans="1:2">
      <c r="A438" s="167" t="s">
        <v>550</v>
      </c>
      <c r="B438" s="168"/>
    </row>
    <row r="439" ht="20.25" customHeight="1" spans="1:2">
      <c r="A439" s="167" t="s">
        <v>551</v>
      </c>
      <c r="B439" s="168"/>
    </row>
    <row r="440" ht="20.25" customHeight="1" spans="1:2">
      <c r="A440" s="167" t="s">
        <v>552</v>
      </c>
      <c r="B440" s="168">
        <v>6</v>
      </c>
    </row>
    <row r="441" ht="20.25" customHeight="1" spans="1:2">
      <c r="A441" s="169" t="s">
        <v>553</v>
      </c>
      <c r="B441" s="168">
        <f>SUM(B442:B445)</f>
        <v>12</v>
      </c>
    </row>
    <row r="442" ht="20.25" customHeight="1" spans="1:2">
      <c r="A442" s="169" t="s">
        <v>554</v>
      </c>
      <c r="B442" s="168"/>
    </row>
    <row r="443" ht="20.25" customHeight="1" spans="1:2">
      <c r="A443" s="169" t="s">
        <v>555</v>
      </c>
      <c r="B443" s="168"/>
    </row>
    <row r="444" ht="20.25" customHeight="1" spans="1:2">
      <c r="A444" s="169" t="s">
        <v>556</v>
      </c>
      <c r="B444" s="168"/>
    </row>
    <row r="445" ht="20.25" customHeight="1" spans="1:2">
      <c r="A445" s="169" t="s">
        <v>557</v>
      </c>
      <c r="B445" s="168">
        <v>12</v>
      </c>
    </row>
    <row r="446" ht="20.25" customHeight="1" spans="1:2">
      <c r="A446" s="167" t="s">
        <v>558</v>
      </c>
      <c r="B446" s="168">
        <f>SUM(B447:B452)</f>
        <v>227</v>
      </c>
    </row>
    <row r="447" ht="20.25" customHeight="1" spans="1:2">
      <c r="A447" s="167" t="s">
        <v>531</v>
      </c>
      <c r="B447" s="168">
        <v>175</v>
      </c>
    </row>
    <row r="448" ht="20.25" customHeight="1" spans="1:2">
      <c r="A448" s="169" t="s">
        <v>559</v>
      </c>
      <c r="B448" s="168">
        <v>40</v>
      </c>
    </row>
    <row r="449" ht="20.25" customHeight="1" spans="1:2">
      <c r="A449" s="169" t="s">
        <v>560</v>
      </c>
      <c r="B449" s="168"/>
    </row>
    <row r="450" ht="20.25" customHeight="1" spans="1:2">
      <c r="A450" s="169" t="s">
        <v>561</v>
      </c>
      <c r="B450" s="168"/>
    </row>
    <row r="451" ht="20.25" customHeight="1" spans="1:2">
      <c r="A451" s="167" t="s">
        <v>562</v>
      </c>
      <c r="B451" s="168"/>
    </row>
    <row r="452" ht="20.25" customHeight="1" spans="1:2">
      <c r="A452" s="167" t="s">
        <v>563</v>
      </c>
      <c r="B452" s="168">
        <v>12</v>
      </c>
    </row>
    <row r="453" ht="20.25" customHeight="1" spans="1:2">
      <c r="A453" s="167" t="s">
        <v>564</v>
      </c>
      <c r="B453" s="168">
        <f>SUM(B454:B456)</f>
        <v>0</v>
      </c>
    </row>
    <row r="454" ht="20.25" customHeight="1" spans="1:2">
      <c r="A454" s="169" t="s">
        <v>565</v>
      </c>
      <c r="B454" s="173"/>
    </row>
    <row r="455" ht="20.25" customHeight="1" spans="1:2">
      <c r="A455" s="169" t="s">
        <v>566</v>
      </c>
      <c r="B455" s="173"/>
    </row>
    <row r="456" ht="20.25" customHeight="1" spans="1:2">
      <c r="A456" s="169" t="s">
        <v>567</v>
      </c>
      <c r="B456" s="173"/>
    </row>
    <row r="457" ht="20.25" customHeight="1" spans="1:2">
      <c r="A457" s="170" t="s">
        <v>568</v>
      </c>
      <c r="B457" s="168">
        <f>SUM(B458:B459)</f>
        <v>0</v>
      </c>
    </row>
    <row r="458" ht="20.25" customHeight="1" spans="1:2">
      <c r="A458" s="169" t="s">
        <v>569</v>
      </c>
      <c r="B458" s="173"/>
    </row>
    <row r="459" ht="20.25" customHeight="1" spans="1:2">
      <c r="A459" s="169" t="s">
        <v>570</v>
      </c>
      <c r="B459" s="173"/>
    </row>
    <row r="460" ht="20.25" customHeight="1" spans="1:2">
      <c r="A460" s="167" t="s">
        <v>571</v>
      </c>
      <c r="B460" s="168">
        <f>SUM(B461:B464)</f>
        <v>500</v>
      </c>
    </row>
    <row r="461" ht="20.25" customHeight="1" spans="1:2">
      <c r="A461" s="167" t="s">
        <v>572</v>
      </c>
      <c r="B461" s="168"/>
    </row>
    <row r="462" ht="20.25" customHeight="1" spans="1:2">
      <c r="A462" s="169" t="s">
        <v>573</v>
      </c>
      <c r="B462" s="168"/>
    </row>
    <row r="463" ht="20.25" customHeight="1" spans="1:2">
      <c r="A463" s="169" t="s">
        <v>574</v>
      </c>
      <c r="B463" s="168"/>
    </row>
    <row r="464" ht="20.25" customHeight="1" spans="1:2">
      <c r="A464" s="169" t="s">
        <v>575</v>
      </c>
      <c r="B464" s="168">
        <v>500</v>
      </c>
    </row>
    <row r="465" ht="20.25" customHeight="1" spans="1:2">
      <c r="A465" s="165" t="s">
        <v>124</v>
      </c>
      <c r="B465" s="166">
        <f>B466+B482+B490+B501+B510+B517</f>
        <v>5082</v>
      </c>
    </row>
    <row r="466" ht="20.25" customHeight="1" spans="1:2">
      <c r="A466" s="170" t="s">
        <v>576</v>
      </c>
      <c r="B466" s="168">
        <f>SUM(B467:B481)</f>
        <v>3208</v>
      </c>
    </row>
    <row r="467" ht="20.25" customHeight="1" spans="1:2">
      <c r="A467" s="170" t="s">
        <v>271</v>
      </c>
      <c r="B467" s="168">
        <v>422</v>
      </c>
    </row>
    <row r="468" ht="20.25" customHeight="1" spans="1:2">
      <c r="A468" s="170" t="s">
        <v>272</v>
      </c>
      <c r="B468" s="168">
        <v>2</v>
      </c>
    </row>
    <row r="469" ht="20.25" customHeight="1" spans="1:2">
      <c r="A469" s="170" t="s">
        <v>273</v>
      </c>
      <c r="B469" s="168"/>
    </row>
    <row r="470" ht="20.25" customHeight="1" spans="1:2">
      <c r="A470" s="170" t="s">
        <v>577</v>
      </c>
      <c r="B470" s="168">
        <v>137</v>
      </c>
    </row>
    <row r="471" ht="20.25" customHeight="1" spans="1:2">
      <c r="A471" s="170" t="s">
        <v>578</v>
      </c>
      <c r="B471" s="168">
        <v>500</v>
      </c>
    </row>
    <row r="472" ht="20.25" customHeight="1" spans="1:2">
      <c r="A472" s="170" t="s">
        <v>579</v>
      </c>
      <c r="B472" s="168">
        <v>102</v>
      </c>
    </row>
    <row r="473" ht="20.25" customHeight="1" spans="1:2">
      <c r="A473" s="170" t="s">
        <v>580</v>
      </c>
      <c r="B473" s="168">
        <v>329</v>
      </c>
    </row>
    <row r="474" ht="20.25" customHeight="1" spans="1:2">
      <c r="A474" s="170" t="s">
        <v>581</v>
      </c>
      <c r="B474" s="168">
        <v>20</v>
      </c>
    </row>
    <row r="475" ht="20.25" customHeight="1" spans="1:2">
      <c r="A475" s="170" t="s">
        <v>582</v>
      </c>
      <c r="B475" s="168">
        <v>30</v>
      </c>
    </row>
    <row r="476" ht="20.25" customHeight="1" spans="1:2">
      <c r="A476" s="170" t="s">
        <v>583</v>
      </c>
      <c r="B476" s="168"/>
    </row>
    <row r="477" ht="20.25" customHeight="1" spans="1:2">
      <c r="A477" s="170" t="s">
        <v>584</v>
      </c>
      <c r="B477" s="168"/>
    </row>
    <row r="478" ht="20.25" customHeight="1" spans="1:2">
      <c r="A478" s="170" t="s">
        <v>585</v>
      </c>
      <c r="B478" s="168">
        <v>202</v>
      </c>
    </row>
    <row r="479" ht="20.25" customHeight="1" spans="1:2">
      <c r="A479" s="170" t="s">
        <v>586</v>
      </c>
      <c r="B479" s="168">
        <v>70</v>
      </c>
    </row>
    <row r="480" ht="20.25" customHeight="1" spans="1:2">
      <c r="A480" s="170" t="s">
        <v>587</v>
      </c>
      <c r="B480" s="168">
        <v>21</v>
      </c>
    </row>
    <row r="481" ht="20.25" customHeight="1" spans="1:2">
      <c r="A481" s="170" t="s">
        <v>588</v>
      </c>
      <c r="B481" s="168">
        <v>1373</v>
      </c>
    </row>
    <row r="482" ht="20.25" customHeight="1" spans="1:2">
      <c r="A482" s="170" t="s">
        <v>589</v>
      </c>
      <c r="B482" s="168">
        <f>SUM(B483:B489)</f>
        <v>227</v>
      </c>
    </row>
    <row r="483" ht="20.25" customHeight="1" spans="1:2">
      <c r="A483" s="170" t="s">
        <v>271</v>
      </c>
      <c r="B483" s="168">
        <v>157</v>
      </c>
    </row>
    <row r="484" ht="20.25" customHeight="1" spans="1:2">
      <c r="A484" s="170" t="s">
        <v>272</v>
      </c>
      <c r="B484" s="168"/>
    </row>
    <row r="485" ht="20.25" customHeight="1" spans="1:2">
      <c r="A485" s="170" t="s">
        <v>273</v>
      </c>
      <c r="B485" s="168"/>
    </row>
    <row r="486" ht="20.25" customHeight="1" spans="1:2">
      <c r="A486" s="170" t="s">
        <v>590</v>
      </c>
      <c r="B486" s="168"/>
    </row>
    <row r="487" ht="20.25" customHeight="1" spans="1:2">
      <c r="A487" s="170" t="s">
        <v>591</v>
      </c>
      <c r="B487" s="168">
        <v>70</v>
      </c>
    </row>
    <row r="488" ht="20.25" customHeight="1" spans="1:2">
      <c r="A488" s="170" t="s">
        <v>592</v>
      </c>
      <c r="B488" s="168"/>
    </row>
    <row r="489" ht="20.25" customHeight="1" spans="1:2">
      <c r="A489" s="170" t="s">
        <v>593</v>
      </c>
      <c r="B489" s="168"/>
    </row>
    <row r="490" ht="20.25" customHeight="1" spans="1:2">
      <c r="A490" s="170" t="s">
        <v>594</v>
      </c>
      <c r="B490" s="168">
        <f>SUM(B491:B500)</f>
        <v>0</v>
      </c>
    </row>
    <row r="491" ht="20.25" customHeight="1" spans="1:2">
      <c r="A491" s="170" t="s">
        <v>271</v>
      </c>
      <c r="B491" s="173"/>
    </row>
    <row r="492" ht="20.25" customHeight="1" spans="1:2">
      <c r="A492" s="170" t="s">
        <v>272</v>
      </c>
      <c r="B492" s="173"/>
    </row>
    <row r="493" ht="20.25" customHeight="1" spans="1:2">
      <c r="A493" s="170" t="s">
        <v>273</v>
      </c>
      <c r="B493" s="173"/>
    </row>
    <row r="494" ht="20.25" customHeight="1" spans="1:2">
      <c r="A494" s="170" t="s">
        <v>595</v>
      </c>
      <c r="B494" s="173"/>
    </row>
    <row r="495" ht="20.25" customHeight="1" spans="1:2">
      <c r="A495" s="170" t="s">
        <v>596</v>
      </c>
      <c r="B495" s="173"/>
    </row>
    <row r="496" ht="20.25" customHeight="1" spans="1:2">
      <c r="A496" s="170" t="s">
        <v>597</v>
      </c>
      <c r="B496" s="173"/>
    </row>
    <row r="497" ht="20.25" customHeight="1" spans="1:2">
      <c r="A497" s="170" t="s">
        <v>598</v>
      </c>
      <c r="B497" s="173"/>
    </row>
    <row r="498" ht="20.25" customHeight="1" spans="1:2">
      <c r="A498" s="170" t="s">
        <v>599</v>
      </c>
      <c r="B498" s="173"/>
    </row>
    <row r="499" ht="20.25" customHeight="1" spans="1:2">
      <c r="A499" s="170" t="s">
        <v>600</v>
      </c>
      <c r="B499" s="173"/>
    </row>
    <row r="500" ht="20.25" customHeight="1" spans="1:2">
      <c r="A500" s="170" t="s">
        <v>601</v>
      </c>
      <c r="B500" s="173"/>
    </row>
    <row r="501" ht="20.25" customHeight="1" spans="1:2">
      <c r="A501" s="170" t="s">
        <v>602</v>
      </c>
      <c r="B501" s="168">
        <f>SUM(B502:B509)</f>
        <v>1041</v>
      </c>
    </row>
    <row r="502" ht="20.25" customHeight="1" spans="1:2">
      <c r="A502" s="170" t="s">
        <v>271</v>
      </c>
      <c r="B502" s="168">
        <v>1041</v>
      </c>
    </row>
    <row r="503" ht="20.25" customHeight="1" spans="1:2">
      <c r="A503" s="170" t="s">
        <v>603</v>
      </c>
      <c r="B503" s="168"/>
    </row>
    <row r="504" ht="20.25" customHeight="1" spans="1:2">
      <c r="A504" s="170" t="s">
        <v>273</v>
      </c>
      <c r="B504" s="168"/>
    </row>
    <row r="505" ht="20.25" customHeight="1" spans="1:2">
      <c r="A505" s="170" t="s">
        <v>604</v>
      </c>
      <c r="B505" s="168"/>
    </row>
    <row r="506" ht="20.25" customHeight="1" spans="1:2">
      <c r="A506" s="170" t="s">
        <v>605</v>
      </c>
      <c r="B506" s="168"/>
    </row>
    <row r="507" ht="20.25" customHeight="1" spans="1:2">
      <c r="A507" s="170" t="s">
        <v>606</v>
      </c>
      <c r="B507" s="168"/>
    </row>
    <row r="508" ht="20.25" customHeight="1" spans="1:2">
      <c r="A508" s="170" t="s">
        <v>607</v>
      </c>
      <c r="B508" s="168"/>
    </row>
    <row r="509" ht="20.25" customHeight="1" spans="1:2">
      <c r="A509" s="170" t="s">
        <v>608</v>
      </c>
      <c r="B509" s="168"/>
    </row>
    <row r="510" ht="20.25" customHeight="1" spans="1:2">
      <c r="A510" s="170" t="s">
        <v>609</v>
      </c>
      <c r="B510" s="168">
        <f>SUM(B511:B516)</f>
        <v>106</v>
      </c>
    </row>
    <row r="511" ht="20.25" customHeight="1" spans="1:2">
      <c r="A511" s="170" t="s">
        <v>526</v>
      </c>
      <c r="B511" s="168"/>
    </row>
    <row r="512" ht="20.25" customHeight="1" spans="1:2">
      <c r="A512" s="170" t="s">
        <v>527</v>
      </c>
      <c r="B512" s="168">
        <v>10</v>
      </c>
    </row>
    <row r="513" ht="20.25" customHeight="1" spans="1:2">
      <c r="A513" s="170" t="s">
        <v>528</v>
      </c>
      <c r="B513" s="168"/>
    </row>
    <row r="514" ht="20.25" customHeight="1" spans="1:2">
      <c r="A514" s="170" t="s">
        <v>610</v>
      </c>
      <c r="B514" s="168">
        <v>20</v>
      </c>
    </row>
    <row r="515" ht="20.25" customHeight="1" spans="1:2">
      <c r="A515" s="170" t="s">
        <v>611</v>
      </c>
      <c r="B515" s="168">
        <v>36</v>
      </c>
    </row>
    <row r="516" ht="20.25" customHeight="1" spans="1:2">
      <c r="A516" s="170" t="s">
        <v>612</v>
      </c>
      <c r="B516" s="168">
        <v>40</v>
      </c>
    </row>
    <row r="517" ht="20.25" customHeight="1" spans="1:2">
      <c r="A517" s="170" t="s">
        <v>613</v>
      </c>
      <c r="B517" s="168">
        <f>SUM(B518:B520)</f>
        <v>500</v>
      </c>
    </row>
    <row r="518" ht="20.25" customHeight="1" spans="1:2">
      <c r="A518" s="170" t="s">
        <v>614</v>
      </c>
      <c r="B518" s="168"/>
    </row>
    <row r="519" ht="20.25" customHeight="1" spans="1:2">
      <c r="A519" s="170" t="s">
        <v>615</v>
      </c>
      <c r="B519" s="168"/>
    </row>
    <row r="520" ht="20.25" customHeight="1" spans="1:2">
      <c r="A520" s="170" t="s">
        <v>616</v>
      </c>
      <c r="B520" s="168">
        <v>500</v>
      </c>
    </row>
    <row r="521" ht="20.25" customHeight="1" spans="1:2">
      <c r="A521" s="165" t="s">
        <v>131</v>
      </c>
      <c r="B521" s="166">
        <f>B522+B536+B544+B546+B555+B559+B569+B577+B584+B591+B600+B605+B608+B611+B614+B617+B620+B624+B629+B637</f>
        <v>53064</v>
      </c>
    </row>
    <row r="522" ht="20.25" customHeight="1" spans="1:2">
      <c r="A522" s="170" t="s">
        <v>617</v>
      </c>
      <c r="B522" s="168">
        <f>SUM(B523:B535)</f>
        <v>2072</v>
      </c>
    </row>
    <row r="523" ht="20.25" customHeight="1" spans="1:2">
      <c r="A523" s="170" t="s">
        <v>526</v>
      </c>
      <c r="B523" s="168">
        <f>1853-835</f>
        <v>1018</v>
      </c>
    </row>
    <row r="524" ht="20.25" customHeight="1" spans="1:2">
      <c r="A524" s="170" t="s">
        <v>527</v>
      </c>
      <c r="B524" s="168">
        <v>204</v>
      </c>
    </row>
    <row r="525" ht="20.25" customHeight="1" spans="1:2">
      <c r="A525" s="170" t="s">
        <v>528</v>
      </c>
      <c r="B525" s="168"/>
    </row>
    <row r="526" ht="20.25" customHeight="1" spans="1:2">
      <c r="A526" s="170" t="s">
        <v>618</v>
      </c>
      <c r="B526" s="168"/>
    </row>
    <row r="527" ht="20.25" customHeight="1" spans="1:2">
      <c r="A527" s="170" t="s">
        <v>619</v>
      </c>
      <c r="B527" s="168"/>
    </row>
    <row r="528" ht="20.25" customHeight="1" spans="1:2">
      <c r="A528" s="170" t="s">
        <v>620</v>
      </c>
      <c r="B528" s="168"/>
    </row>
    <row r="529" ht="20.25" customHeight="1" spans="1:2">
      <c r="A529" s="170" t="s">
        <v>621</v>
      </c>
      <c r="B529" s="168"/>
    </row>
    <row r="530" ht="20.25" customHeight="1" spans="1:2">
      <c r="A530" s="170" t="s">
        <v>622</v>
      </c>
      <c r="B530" s="168"/>
    </row>
    <row r="531" ht="20.25" customHeight="1" spans="1:2">
      <c r="A531" s="170" t="s">
        <v>623</v>
      </c>
      <c r="B531" s="168">
        <v>850</v>
      </c>
    </row>
    <row r="532" ht="20.25" customHeight="1" spans="1:2">
      <c r="A532" s="170" t="s">
        <v>624</v>
      </c>
      <c r="B532" s="168"/>
    </row>
    <row r="533" ht="20.25" customHeight="1" spans="1:2">
      <c r="A533" s="170" t="s">
        <v>625</v>
      </c>
      <c r="B533" s="168"/>
    </row>
    <row r="534" ht="20.25" customHeight="1" spans="1:2">
      <c r="A534" s="170" t="s">
        <v>626</v>
      </c>
      <c r="B534" s="168"/>
    </row>
    <row r="535" ht="20.25" customHeight="1" spans="1:2">
      <c r="A535" s="170" t="s">
        <v>627</v>
      </c>
      <c r="B535" s="168"/>
    </row>
    <row r="536" ht="20.25" customHeight="1" spans="1:2">
      <c r="A536" s="170" t="s">
        <v>628</v>
      </c>
      <c r="B536" s="168">
        <f>SUM(B537:B543)</f>
        <v>1423</v>
      </c>
    </row>
    <row r="537" ht="20.25" customHeight="1" spans="1:2">
      <c r="A537" s="170" t="s">
        <v>526</v>
      </c>
      <c r="B537" s="168">
        <v>1241</v>
      </c>
    </row>
    <row r="538" ht="20.25" customHeight="1" spans="1:2">
      <c r="A538" s="170" t="s">
        <v>527</v>
      </c>
      <c r="B538" s="168"/>
    </row>
    <row r="539" ht="20.25" customHeight="1" spans="1:2">
      <c r="A539" s="170" t="s">
        <v>528</v>
      </c>
      <c r="B539" s="168"/>
    </row>
    <row r="540" ht="20.25" customHeight="1" spans="1:2">
      <c r="A540" s="170" t="s">
        <v>629</v>
      </c>
      <c r="B540" s="168"/>
    </row>
    <row r="541" ht="20.25" customHeight="1" spans="1:2">
      <c r="A541" s="170" t="s">
        <v>630</v>
      </c>
      <c r="B541" s="168"/>
    </row>
    <row r="542" ht="20.25" customHeight="1" spans="1:2">
      <c r="A542" s="170" t="s">
        <v>631</v>
      </c>
      <c r="B542" s="168"/>
    </row>
    <row r="543" ht="20.25" customHeight="1" spans="1:2">
      <c r="A543" s="170" t="s">
        <v>632</v>
      </c>
      <c r="B543" s="168">
        <v>182</v>
      </c>
    </row>
    <row r="544" ht="20.25" customHeight="1" spans="1:2">
      <c r="A544" s="170" t="s">
        <v>633</v>
      </c>
      <c r="B544" s="168">
        <f>B545</f>
        <v>0</v>
      </c>
    </row>
    <row r="545" ht="20.25" customHeight="1" spans="1:2">
      <c r="A545" s="170" t="s">
        <v>634</v>
      </c>
      <c r="B545" s="173"/>
    </row>
    <row r="546" ht="20.25" customHeight="1" spans="1:2">
      <c r="A546" s="170" t="s">
        <v>635</v>
      </c>
      <c r="B546" s="168">
        <f>SUM(B547:B554)</f>
        <v>3400</v>
      </c>
    </row>
    <row r="547" ht="20.25" customHeight="1" spans="1:2">
      <c r="A547" s="170" t="s">
        <v>636</v>
      </c>
      <c r="B547" s="168"/>
    </row>
    <row r="548" ht="20.25" customHeight="1" spans="1:2">
      <c r="A548" s="170" t="s">
        <v>637</v>
      </c>
      <c r="B548" s="168"/>
    </row>
    <row r="549" ht="20.25" customHeight="1" spans="1:2">
      <c r="A549" s="170" t="s">
        <v>638</v>
      </c>
      <c r="B549" s="168"/>
    </row>
    <row r="550" ht="20.25" customHeight="1" spans="1:2">
      <c r="A550" s="170" t="s">
        <v>639</v>
      </c>
      <c r="B550" s="168"/>
    </row>
    <row r="551" ht="20.25" customHeight="1" spans="1:2">
      <c r="A551" s="170" t="s">
        <v>640</v>
      </c>
      <c r="B551" s="168">
        <v>3400</v>
      </c>
    </row>
    <row r="552" ht="20.25" customHeight="1" spans="1:2">
      <c r="A552" s="170" t="s">
        <v>641</v>
      </c>
      <c r="B552" s="168"/>
    </row>
    <row r="553" ht="20.25" customHeight="1" spans="1:2">
      <c r="A553" s="170" t="s">
        <v>642</v>
      </c>
      <c r="B553" s="168"/>
    </row>
    <row r="554" ht="20.25" customHeight="1" spans="1:2">
      <c r="A554" s="170" t="s">
        <v>643</v>
      </c>
      <c r="B554" s="168"/>
    </row>
    <row r="555" ht="20.25" customHeight="1" spans="1:2">
      <c r="A555" s="170" t="s">
        <v>644</v>
      </c>
      <c r="B555" s="168">
        <f>SUM(B556:B558)</f>
        <v>0</v>
      </c>
    </row>
    <row r="556" ht="20.25" customHeight="1" spans="1:2">
      <c r="A556" s="170" t="s">
        <v>645</v>
      </c>
      <c r="B556" s="173"/>
    </row>
    <row r="557" ht="20.25" customHeight="1" spans="1:2">
      <c r="A557" s="170" t="s">
        <v>646</v>
      </c>
      <c r="B557" s="173"/>
    </row>
    <row r="558" ht="20.25" customHeight="1" spans="1:2">
      <c r="A558" s="170" t="s">
        <v>647</v>
      </c>
      <c r="B558" s="173"/>
    </row>
    <row r="559" ht="20.25" customHeight="1" spans="1:2">
      <c r="A559" s="170" t="s">
        <v>648</v>
      </c>
      <c r="B559" s="168">
        <f>SUM(B560:B568)</f>
        <v>1200</v>
      </c>
    </row>
    <row r="560" ht="20.25" customHeight="1" spans="1:2">
      <c r="A560" s="170" t="s">
        <v>649</v>
      </c>
      <c r="B560" s="173"/>
    </row>
    <row r="561" ht="20.25" customHeight="1" spans="1:2">
      <c r="A561" s="170" t="s">
        <v>650</v>
      </c>
      <c r="B561" s="173"/>
    </row>
    <row r="562" ht="20.25" customHeight="1" spans="1:2">
      <c r="A562" s="170" t="s">
        <v>651</v>
      </c>
      <c r="B562" s="173"/>
    </row>
    <row r="563" ht="20.25" customHeight="1" spans="1:2">
      <c r="A563" s="170" t="s">
        <v>652</v>
      </c>
      <c r="B563" s="173"/>
    </row>
    <row r="564" ht="20.25" customHeight="1" spans="1:2">
      <c r="A564" s="170" t="s">
        <v>653</v>
      </c>
      <c r="B564" s="173"/>
    </row>
    <row r="565" ht="20.25" customHeight="1" spans="1:2">
      <c r="A565" s="170" t="s">
        <v>654</v>
      </c>
      <c r="B565" s="173"/>
    </row>
    <row r="566" ht="20.25" customHeight="1" spans="1:2">
      <c r="A566" s="170" t="s">
        <v>655</v>
      </c>
      <c r="B566" s="173"/>
    </row>
    <row r="567" ht="20.25" customHeight="1" spans="1:2">
      <c r="A567" s="170" t="s">
        <v>656</v>
      </c>
      <c r="B567" s="173"/>
    </row>
    <row r="568" ht="20.25" customHeight="1" spans="1:2">
      <c r="A568" s="170" t="s">
        <v>657</v>
      </c>
      <c r="B568" s="168">
        <v>1200</v>
      </c>
    </row>
    <row r="569" ht="20.25" customHeight="1" spans="1:2">
      <c r="A569" s="170" t="s">
        <v>658</v>
      </c>
      <c r="B569" s="168">
        <f>SUM(B570:B576)</f>
        <v>5976</v>
      </c>
    </row>
    <row r="570" ht="20.25" customHeight="1" spans="1:2">
      <c r="A570" s="170" t="s">
        <v>659</v>
      </c>
      <c r="B570" s="168">
        <v>1200</v>
      </c>
    </row>
    <row r="571" ht="20.25" customHeight="1" spans="1:2">
      <c r="A571" s="170" t="s">
        <v>660</v>
      </c>
      <c r="B571" s="168"/>
    </row>
    <row r="572" ht="20.25" customHeight="1" spans="1:2">
      <c r="A572" s="170" t="s">
        <v>661</v>
      </c>
      <c r="B572" s="168">
        <v>35</v>
      </c>
    </row>
    <row r="573" ht="20.25" customHeight="1" spans="1:2">
      <c r="A573" s="170" t="s">
        <v>662</v>
      </c>
      <c r="B573" s="168"/>
    </row>
    <row r="574" ht="20.25" customHeight="1" spans="1:2">
      <c r="A574" s="170" t="s">
        <v>663</v>
      </c>
      <c r="B574" s="168"/>
    </row>
    <row r="575" ht="20.25" customHeight="1" spans="1:2">
      <c r="A575" s="170" t="s">
        <v>664</v>
      </c>
      <c r="B575" s="168"/>
    </row>
    <row r="576" ht="20.25" customHeight="1" spans="1:2">
      <c r="A576" s="170" t="s">
        <v>665</v>
      </c>
      <c r="B576" s="168">
        <v>4741</v>
      </c>
    </row>
    <row r="577" ht="20.25" customHeight="1" spans="1:2">
      <c r="A577" s="170" t="s">
        <v>666</v>
      </c>
      <c r="B577" s="175">
        <f>SUM(B578:B583)</f>
        <v>367</v>
      </c>
    </row>
    <row r="578" ht="20.25" customHeight="1" spans="1:2">
      <c r="A578" s="170" t="s">
        <v>667</v>
      </c>
      <c r="B578" s="175">
        <v>252</v>
      </c>
    </row>
    <row r="579" ht="20.25" customHeight="1" spans="1:2">
      <c r="A579" s="170" t="s">
        <v>668</v>
      </c>
      <c r="B579" s="168"/>
    </row>
    <row r="580" ht="20.25" customHeight="1" spans="1:2">
      <c r="A580" s="170" t="s">
        <v>669</v>
      </c>
      <c r="B580" s="168"/>
    </row>
    <row r="581" ht="20.25" customHeight="1" spans="1:2">
      <c r="A581" s="170" t="s">
        <v>670</v>
      </c>
      <c r="B581" s="168"/>
    </row>
    <row r="582" ht="20.25" customHeight="1" spans="1:2">
      <c r="A582" s="170" t="s">
        <v>671</v>
      </c>
      <c r="B582" s="168"/>
    </row>
    <row r="583" ht="20.25" customHeight="1" spans="1:2">
      <c r="A583" s="170" t="s">
        <v>672</v>
      </c>
      <c r="B583" s="168">
        <v>115</v>
      </c>
    </row>
    <row r="584" ht="20.25" customHeight="1" spans="1:2">
      <c r="A584" s="170" t="s">
        <v>673</v>
      </c>
      <c r="B584" s="175">
        <f>SUM(B585:B590)</f>
        <v>229</v>
      </c>
    </row>
    <row r="585" ht="20.25" customHeight="1" spans="1:2">
      <c r="A585" s="170" t="s">
        <v>674</v>
      </c>
      <c r="B585" s="175">
        <v>110</v>
      </c>
    </row>
    <row r="586" ht="20.25" customHeight="1" spans="1:2">
      <c r="A586" s="170" t="s">
        <v>675</v>
      </c>
      <c r="B586" s="175">
        <v>10</v>
      </c>
    </row>
    <row r="587" ht="20.25" customHeight="1" spans="1:2">
      <c r="A587" s="170" t="s">
        <v>676</v>
      </c>
      <c r="B587" s="168"/>
    </row>
    <row r="588" ht="20.25" customHeight="1" spans="1:2">
      <c r="A588" s="170" t="s">
        <v>677</v>
      </c>
      <c r="B588" s="168">
        <v>109</v>
      </c>
    </row>
    <row r="589" ht="20.25" customHeight="1" spans="1:2">
      <c r="A589" s="170" t="s">
        <v>678</v>
      </c>
      <c r="B589" s="168"/>
    </row>
    <row r="590" ht="20.25" customHeight="1" spans="1:2">
      <c r="A590" s="170" t="s">
        <v>679</v>
      </c>
      <c r="B590" s="168"/>
    </row>
    <row r="591" ht="20.25" customHeight="1" spans="1:2">
      <c r="A591" s="170" t="s">
        <v>680</v>
      </c>
      <c r="B591" s="168">
        <f>SUM(B592:B599)</f>
        <v>1684</v>
      </c>
    </row>
    <row r="592" ht="20.25" customHeight="1" spans="1:2">
      <c r="A592" s="170" t="s">
        <v>526</v>
      </c>
      <c r="B592" s="168">
        <v>354</v>
      </c>
    </row>
    <row r="593" ht="20.25" customHeight="1" spans="1:2">
      <c r="A593" s="170" t="s">
        <v>527</v>
      </c>
      <c r="B593" s="168">
        <v>14</v>
      </c>
    </row>
    <row r="594" ht="20.25" customHeight="1" spans="1:2">
      <c r="A594" s="170" t="s">
        <v>528</v>
      </c>
      <c r="B594" s="168"/>
    </row>
    <row r="595" ht="20.25" customHeight="1" spans="1:2">
      <c r="A595" s="170" t="s">
        <v>681</v>
      </c>
      <c r="B595" s="168">
        <v>24</v>
      </c>
    </row>
    <row r="596" ht="20.25" customHeight="1" spans="1:2">
      <c r="A596" s="170" t="s">
        <v>682</v>
      </c>
      <c r="B596" s="168">
        <v>33</v>
      </c>
    </row>
    <row r="597" ht="20.25" customHeight="1" spans="1:2">
      <c r="A597" s="170" t="s">
        <v>683</v>
      </c>
      <c r="B597" s="168"/>
    </row>
    <row r="598" ht="20.25" customHeight="1" spans="1:2">
      <c r="A598" s="170" t="s">
        <v>684</v>
      </c>
      <c r="B598" s="168">
        <v>370</v>
      </c>
    </row>
    <row r="599" ht="20.25" customHeight="1" spans="1:2">
      <c r="A599" s="170" t="s">
        <v>685</v>
      </c>
      <c r="B599" s="168">
        <v>889</v>
      </c>
    </row>
    <row r="600" ht="20.25" customHeight="1" spans="1:2">
      <c r="A600" s="170" t="s">
        <v>686</v>
      </c>
      <c r="B600" s="168">
        <f>SUM(B601:B604)</f>
        <v>0</v>
      </c>
    </row>
    <row r="601" ht="20.25" customHeight="1" spans="1:2">
      <c r="A601" s="170" t="s">
        <v>526</v>
      </c>
      <c r="B601" s="173"/>
    </row>
    <row r="602" ht="20.25" customHeight="1" spans="1:2">
      <c r="A602" s="170" t="s">
        <v>527</v>
      </c>
      <c r="B602" s="173"/>
    </row>
    <row r="603" ht="20.25" customHeight="1" spans="1:2">
      <c r="A603" s="170" t="s">
        <v>528</v>
      </c>
      <c r="B603" s="173"/>
    </row>
    <row r="604" ht="20.25" customHeight="1" spans="1:2">
      <c r="A604" s="170" t="s">
        <v>687</v>
      </c>
      <c r="B604" s="173"/>
    </row>
    <row r="605" ht="20.25" customHeight="1" spans="1:2">
      <c r="A605" s="170" t="s">
        <v>688</v>
      </c>
      <c r="B605" s="168">
        <f>SUM(B606:B607)</f>
        <v>8163</v>
      </c>
    </row>
    <row r="606" ht="20.25" customHeight="1" spans="1:2">
      <c r="A606" s="170" t="s">
        <v>689</v>
      </c>
      <c r="B606" s="168">
        <v>258</v>
      </c>
    </row>
    <row r="607" ht="20.25" customHeight="1" spans="1:2">
      <c r="A607" s="170" t="s">
        <v>690</v>
      </c>
      <c r="B607" s="168">
        <v>7905</v>
      </c>
    </row>
    <row r="608" ht="20.25" customHeight="1" spans="1:2">
      <c r="A608" s="170" t="s">
        <v>691</v>
      </c>
      <c r="B608" s="168">
        <f>SUM(B609:B610)</f>
        <v>0</v>
      </c>
    </row>
    <row r="609" ht="20.25" customHeight="1" spans="1:2">
      <c r="A609" s="170" t="s">
        <v>692</v>
      </c>
      <c r="B609" s="168"/>
    </row>
    <row r="610" ht="20.25" customHeight="1" spans="1:2">
      <c r="A610" s="170" t="s">
        <v>693</v>
      </c>
      <c r="B610" s="168"/>
    </row>
    <row r="611" ht="20.25" customHeight="1" spans="1:2">
      <c r="A611" s="170" t="s">
        <v>694</v>
      </c>
      <c r="B611" s="168">
        <f>SUM(B612:B613)</f>
        <v>49</v>
      </c>
    </row>
    <row r="612" ht="20.25" customHeight="1" spans="1:2">
      <c r="A612" s="170" t="s">
        <v>695</v>
      </c>
      <c r="B612" s="168"/>
    </row>
    <row r="613" ht="20.25" customHeight="1" spans="1:2">
      <c r="A613" s="170" t="s">
        <v>696</v>
      </c>
      <c r="B613" s="168">
        <v>49</v>
      </c>
    </row>
    <row r="614" ht="20.25" customHeight="1" spans="1:2">
      <c r="A614" s="170" t="s">
        <v>697</v>
      </c>
      <c r="B614" s="168">
        <f>SUM(B615:B616)</f>
        <v>0</v>
      </c>
    </row>
    <row r="615" ht="20.25" customHeight="1" spans="1:2">
      <c r="A615" s="170" t="s">
        <v>698</v>
      </c>
      <c r="B615" s="173"/>
    </row>
    <row r="616" ht="20.25" customHeight="1" spans="1:2">
      <c r="A616" s="170" t="s">
        <v>699</v>
      </c>
      <c r="B616" s="173"/>
    </row>
    <row r="617" ht="20.25" customHeight="1" spans="1:2">
      <c r="A617" s="170" t="s">
        <v>700</v>
      </c>
      <c r="B617" s="168">
        <f>SUM(B618:B619)</f>
        <v>0</v>
      </c>
    </row>
    <row r="618" ht="20.25" customHeight="1" spans="1:2">
      <c r="A618" s="170" t="s">
        <v>701</v>
      </c>
      <c r="B618" s="168"/>
    </row>
    <row r="619" ht="20.25" customHeight="1" spans="1:2">
      <c r="A619" s="170" t="s">
        <v>702</v>
      </c>
      <c r="B619" s="168"/>
    </row>
    <row r="620" ht="20.25" customHeight="1" spans="1:2">
      <c r="A620" s="170" t="s">
        <v>703</v>
      </c>
      <c r="B620" s="168">
        <f>SUM(B621:B623)</f>
        <v>28266</v>
      </c>
    </row>
    <row r="621" ht="20.25" customHeight="1" spans="1:2">
      <c r="A621" s="170" t="s">
        <v>704</v>
      </c>
      <c r="B621" s="168">
        <v>1366</v>
      </c>
    </row>
    <row r="622" ht="20.25" customHeight="1" spans="1:2">
      <c r="A622" s="170" t="s">
        <v>705</v>
      </c>
      <c r="B622" s="168">
        <v>19450</v>
      </c>
    </row>
    <row r="623" ht="20.25" customHeight="1" spans="1:2">
      <c r="A623" s="170" t="s">
        <v>706</v>
      </c>
      <c r="B623" s="168">
        <v>7450</v>
      </c>
    </row>
    <row r="624" ht="20.25" customHeight="1" spans="1:2">
      <c r="A624" s="170" t="s">
        <v>707</v>
      </c>
      <c r="B624" s="168">
        <f>SUM(B625:B628)</f>
        <v>235</v>
      </c>
    </row>
    <row r="625" ht="20.25" customHeight="1" spans="1:2">
      <c r="A625" s="170" t="s">
        <v>708</v>
      </c>
      <c r="B625" s="168"/>
    </row>
    <row r="626" ht="20.25" customHeight="1" spans="1:2">
      <c r="A626" s="170" t="s">
        <v>709</v>
      </c>
      <c r="B626" s="168">
        <v>185</v>
      </c>
    </row>
    <row r="627" ht="20.25" customHeight="1" spans="1:2">
      <c r="A627" s="170" t="s">
        <v>710</v>
      </c>
      <c r="B627" s="168"/>
    </row>
    <row r="628" ht="20.25" customHeight="1" spans="1:2">
      <c r="A628" s="170" t="s">
        <v>711</v>
      </c>
      <c r="B628" s="168">
        <v>50</v>
      </c>
    </row>
    <row r="629" ht="20.25" customHeight="1" spans="1:2">
      <c r="A629" s="176" t="s">
        <v>712</v>
      </c>
      <c r="B629" s="168">
        <f>SUM(B630:B636)</f>
        <v>0</v>
      </c>
    </row>
    <row r="630" ht="20.25" customHeight="1" spans="1:2">
      <c r="A630" s="170" t="s">
        <v>526</v>
      </c>
      <c r="B630" s="177"/>
    </row>
    <row r="631" ht="20.25" customHeight="1" spans="1:2">
      <c r="A631" s="170" t="s">
        <v>527</v>
      </c>
      <c r="B631" s="173"/>
    </row>
    <row r="632" ht="20.25" customHeight="1" spans="1:2">
      <c r="A632" s="170" t="s">
        <v>528</v>
      </c>
      <c r="B632" s="173"/>
    </row>
    <row r="633" ht="20.25" customHeight="1" spans="1:2">
      <c r="A633" s="170" t="s">
        <v>713</v>
      </c>
      <c r="B633" s="173"/>
    </row>
    <row r="634" ht="20.25" customHeight="1" spans="1:2">
      <c r="A634" s="170" t="s">
        <v>714</v>
      </c>
      <c r="B634" s="173"/>
    </row>
    <row r="635" ht="20.25" customHeight="1" spans="1:2">
      <c r="A635" s="170" t="s">
        <v>715</v>
      </c>
      <c r="B635" s="173"/>
    </row>
    <row r="636" ht="20.25" customHeight="1" spans="1:2">
      <c r="A636" s="170" t="s">
        <v>716</v>
      </c>
      <c r="B636" s="173"/>
    </row>
    <row r="637" ht="20.25" customHeight="1" spans="1:2">
      <c r="A637" s="170" t="s">
        <v>717</v>
      </c>
      <c r="B637" s="168"/>
    </row>
    <row r="638" ht="20.25" customHeight="1" spans="1:2">
      <c r="A638" s="165" t="s">
        <v>152</v>
      </c>
      <c r="B638" s="166">
        <f>B639+B644+B657+B661+B673+B676+B680+B685+B689+B693+B696+B705+B707</f>
        <v>48359</v>
      </c>
    </row>
    <row r="639" ht="20.25" customHeight="1" spans="1:2">
      <c r="A639" s="170" t="s">
        <v>718</v>
      </c>
      <c r="B639" s="168">
        <f>SUM(B640:B643)</f>
        <v>1393</v>
      </c>
    </row>
    <row r="640" ht="20.25" customHeight="1" spans="1:2">
      <c r="A640" s="170" t="s">
        <v>526</v>
      </c>
      <c r="B640" s="168">
        <v>1358</v>
      </c>
    </row>
    <row r="641" ht="20.25" customHeight="1" spans="1:2">
      <c r="A641" s="170" t="s">
        <v>527</v>
      </c>
      <c r="B641" s="168">
        <v>35</v>
      </c>
    </row>
    <row r="642" ht="20.25" customHeight="1" spans="1:2">
      <c r="A642" s="170" t="s">
        <v>528</v>
      </c>
      <c r="B642" s="168"/>
    </row>
    <row r="643" ht="20.25" customHeight="1" spans="1:2">
      <c r="A643" s="170" t="s">
        <v>719</v>
      </c>
      <c r="B643" s="168"/>
    </row>
    <row r="644" ht="20.25" customHeight="1" spans="1:2">
      <c r="A644" s="170" t="s">
        <v>720</v>
      </c>
      <c r="B644" s="168">
        <f>SUM(B645:B656)</f>
        <v>1182</v>
      </c>
    </row>
    <row r="645" ht="20.25" customHeight="1" spans="1:2">
      <c r="A645" s="170" t="s">
        <v>721</v>
      </c>
      <c r="B645" s="168">
        <v>119</v>
      </c>
    </row>
    <row r="646" ht="20.25" customHeight="1" spans="1:2">
      <c r="A646" s="170" t="s">
        <v>722</v>
      </c>
      <c r="B646" s="168">
        <v>62</v>
      </c>
    </row>
    <row r="647" ht="20.25" customHeight="1" spans="1:2">
      <c r="A647" s="170" t="s">
        <v>723</v>
      </c>
      <c r="B647" s="168"/>
    </row>
    <row r="648" ht="20.25" customHeight="1" spans="1:2">
      <c r="A648" s="170" t="s">
        <v>724</v>
      </c>
      <c r="B648" s="175"/>
    </row>
    <row r="649" ht="20.25" customHeight="1" spans="1:2">
      <c r="A649" s="170" t="s">
        <v>725</v>
      </c>
      <c r="B649" s="175">
        <v>19</v>
      </c>
    </row>
    <row r="650" ht="20.25" customHeight="1" spans="1:2">
      <c r="A650" s="170" t="s">
        <v>726</v>
      </c>
      <c r="B650" s="175">
        <v>982</v>
      </c>
    </row>
    <row r="651" ht="20.25" customHeight="1" spans="1:2">
      <c r="A651" s="170" t="s">
        <v>727</v>
      </c>
      <c r="B651" s="168"/>
    </row>
    <row r="652" ht="20.25" customHeight="1" spans="1:2">
      <c r="A652" s="170" t="s">
        <v>728</v>
      </c>
      <c r="B652" s="168"/>
    </row>
    <row r="653" ht="20.25" customHeight="1" spans="1:2">
      <c r="A653" s="170" t="s">
        <v>729</v>
      </c>
      <c r="B653" s="168"/>
    </row>
    <row r="654" ht="20.25" customHeight="1" spans="1:2">
      <c r="A654" s="170" t="s">
        <v>730</v>
      </c>
      <c r="B654" s="168"/>
    </row>
    <row r="655" ht="20.25" customHeight="1" spans="1:2">
      <c r="A655" s="170" t="s">
        <v>731</v>
      </c>
      <c r="B655" s="168"/>
    </row>
    <row r="656" ht="20.25" customHeight="1" spans="1:2">
      <c r="A656" s="170" t="s">
        <v>732</v>
      </c>
      <c r="B656" s="168"/>
    </row>
    <row r="657" ht="20.25" customHeight="1" spans="1:2">
      <c r="A657" s="170" t="s">
        <v>733</v>
      </c>
      <c r="B657" s="175">
        <f>SUM(B658:B660)</f>
        <v>4761</v>
      </c>
    </row>
    <row r="658" ht="20.25" customHeight="1" spans="1:2">
      <c r="A658" s="170" t="s">
        <v>734</v>
      </c>
      <c r="B658" s="175"/>
    </row>
    <row r="659" ht="20.25" customHeight="1" spans="1:2">
      <c r="A659" s="170" t="s">
        <v>735</v>
      </c>
      <c r="B659" s="175">
        <v>3559</v>
      </c>
    </row>
    <row r="660" ht="20.25" customHeight="1" spans="1:2">
      <c r="A660" s="170" t="s">
        <v>736</v>
      </c>
      <c r="B660" s="175">
        <v>1202</v>
      </c>
    </row>
    <row r="661" ht="20.25" customHeight="1" spans="1:2">
      <c r="A661" s="170" t="s">
        <v>737</v>
      </c>
      <c r="B661" s="175">
        <f>SUM(B662:B672)</f>
        <v>6678</v>
      </c>
    </row>
    <row r="662" ht="20.25" customHeight="1" spans="1:2">
      <c r="A662" s="170" t="s">
        <v>738</v>
      </c>
      <c r="B662" s="175">
        <v>1405</v>
      </c>
    </row>
    <row r="663" ht="20.25" customHeight="1" spans="1:2">
      <c r="A663" s="170" t="s">
        <v>739</v>
      </c>
      <c r="B663" s="175">
        <v>229</v>
      </c>
    </row>
    <row r="664" ht="20.25" customHeight="1" spans="1:2">
      <c r="A664" s="170" t="s">
        <v>740</v>
      </c>
      <c r="B664" s="175">
        <v>168</v>
      </c>
    </row>
    <row r="665" ht="20.25" customHeight="1" spans="1:2">
      <c r="A665" s="170" t="s">
        <v>741</v>
      </c>
      <c r="B665" s="175">
        <v>45</v>
      </c>
    </row>
    <row r="666" ht="20.25" customHeight="1" spans="1:2">
      <c r="A666" s="170" t="s">
        <v>742</v>
      </c>
      <c r="B666" s="168"/>
    </row>
    <row r="667" ht="20.25" customHeight="1" spans="1:2">
      <c r="A667" s="170" t="s">
        <v>743</v>
      </c>
      <c r="B667" s="168"/>
    </row>
    <row r="668" ht="20.25" customHeight="1" spans="1:2">
      <c r="A668" s="170" t="s">
        <v>744</v>
      </c>
      <c r="B668" s="168">
        <v>10</v>
      </c>
    </row>
    <row r="669" ht="20.25" customHeight="1" spans="1:2">
      <c r="A669" s="170" t="s">
        <v>745</v>
      </c>
      <c r="B669" s="178">
        <v>4716</v>
      </c>
    </row>
    <row r="670" ht="20.25" customHeight="1" spans="1:2">
      <c r="A670" s="170" t="s">
        <v>746</v>
      </c>
      <c r="B670" s="168"/>
    </row>
    <row r="671" ht="20.25" customHeight="1" spans="1:2">
      <c r="A671" s="170" t="s">
        <v>747</v>
      </c>
      <c r="B671" s="168"/>
    </row>
    <row r="672" ht="20.25" customHeight="1" spans="1:2">
      <c r="A672" s="170" t="s">
        <v>748</v>
      </c>
      <c r="B672" s="168">
        <v>105</v>
      </c>
    </row>
    <row r="673" ht="20.25" customHeight="1" spans="1:2">
      <c r="A673" s="170" t="s">
        <v>749</v>
      </c>
      <c r="B673" s="168">
        <f>SUM(B674:B675)</f>
        <v>0</v>
      </c>
    </row>
    <row r="674" ht="20.25" customHeight="1" spans="1:2">
      <c r="A674" s="170" t="s">
        <v>750</v>
      </c>
      <c r="B674" s="168"/>
    </row>
    <row r="675" ht="20.25" customHeight="1" spans="1:2">
      <c r="A675" s="170" t="s">
        <v>751</v>
      </c>
      <c r="B675" s="168"/>
    </row>
    <row r="676" ht="20.25" customHeight="1" spans="1:2">
      <c r="A676" s="170" t="s">
        <v>752</v>
      </c>
      <c r="B676" s="168">
        <f>SUM(B677:B679)</f>
        <v>2874</v>
      </c>
    </row>
    <row r="677" ht="20.25" customHeight="1" spans="1:2">
      <c r="A677" s="170" t="s">
        <v>753</v>
      </c>
      <c r="B677" s="168"/>
    </row>
    <row r="678" ht="20.25" customHeight="1" spans="1:2">
      <c r="A678" s="170" t="s">
        <v>754</v>
      </c>
      <c r="B678" s="168">
        <v>391</v>
      </c>
    </row>
    <row r="679" ht="20.25" customHeight="1" spans="1:2">
      <c r="A679" s="170" t="s">
        <v>755</v>
      </c>
      <c r="B679" s="168">
        <v>2483</v>
      </c>
    </row>
    <row r="680" ht="20.25" customHeight="1" spans="1:2">
      <c r="A680" s="170" t="s">
        <v>756</v>
      </c>
      <c r="B680" s="168"/>
    </row>
    <row r="681" ht="20.25" customHeight="1" spans="1:2">
      <c r="A681" s="170" t="s">
        <v>757</v>
      </c>
      <c r="B681" s="173"/>
    </row>
    <row r="682" ht="20.25" customHeight="1" spans="1:2">
      <c r="A682" s="170" t="s">
        <v>758</v>
      </c>
      <c r="B682" s="173"/>
    </row>
    <row r="683" ht="20.25" customHeight="1" spans="1:2">
      <c r="A683" s="170" t="s">
        <v>759</v>
      </c>
      <c r="B683" s="173"/>
    </row>
    <row r="684" ht="20.25" customHeight="1" spans="1:2">
      <c r="A684" s="170" t="s">
        <v>760</v>
      </c>
      <c r="B684" s="173"/>
    </row>
    <row r="685" ht="20.25" customHeight="1" spans="1:2">
      <c r="A685" s="170" t="s">
        <v>761</v>
      </c>
      <c r="B685" s="168">
        <f>SUM(B686:B688)</f>
        <v>30769</v>
      </c>
    </row>
    <row r="686" ht="20.25" customHeight="1" spans="1:2">
      <c r="A686" s="170" t="s">
        <v>762</v>
      </c>
      <c r="B686" s="168">
        <v>300</v>
      </c>
    </row>
    <row r="687" ht="20.25" customHeight="1" spans="1:2">
      <c r="A687" s="170" t="s">
        <v>763</v>
      </c>
      <c r="B687" s="168">
        <v>30319</v>
      </c>
    </row>
    <row r="688" ht="20.25" customHeight="1" spans="1:2">
      <c r="A688" s="170" t="s">
        <v>764</v>
      </c>
      <c r="B688" s="168">
        <v>150</v>
      </c>
    </row>
    <row r="689" ht="20.25" customHeight="1" spans="1:2">
      <c r="A689" s="170" t="s">
        <v>765</v>
      </c>
      <c r="B689" s="168">
        <f>SUM(B690:B692)</f>
        <v>527</v>
      </c>
    </row>
    <row r="690" ht="20.25" customHeight="1" spans="1:2">
      <c r="A690" s="170" t="s">
        <v>766</v>
      </c>
      <c r="B690" s="168"/>
    </row>
    <row r="691" ht="20.25" customHeight="1" spans="1:2">
      <c r="A691" s="170" t="s">
        <v>767</v>
      </c>
      <c r="B691" s="168"/>
    </row>
    <row r="692" ht="20.25" customHeight="1" spans="1:2">
      <c r="A692" s="170" t="s">
        <v>768</v>
      </c>
      <c r="B692" s="168">
        <v>527</v>
      </c>
    </row>
    <row r="693" ht="20.25" customHeight="1" spans="1:2">
      <c r="A693" s="170" t="s">
        <v>769</v>
      </c>
      <c r="B693" s="168">
        <f>SUM(B694:B695)</f>
        <v>0</v>
      </c>
    </row>
    <row r="694" ht="20.25" customHeight="1" spans="1:2">
      <c r="A694" s="170" t="s">
        <v>770</v>
      </c>
      <c r="B694" s="168"/>
    </row>
    <row r="695" ht="20.25" customHeight="1" spans="1:2">
      <c r="A695" s="170" t="s">
        <v>771</v>
      </c>
      <c r="B695" s="168"/>
    </row>
    <row r="696" ht="20.25" customHeight="1" spans="1:2">
      <c r="A696" s="170" t="s">
        <v>772</v>
      </c>
      <c r="B696" s="168">
        <f>SUM(B697:B704)</f>
        <v>175</v>
      </c>
    </row>
    <row r="697" ht="20.25" customHeight="1" spans="1:2">
      <c r="A697" s="170" t="s">
        <v>526</v>
      </c>
      <c r="B697" s="173"/>
    </row>
    <row r="698" ht="20.25" customHeight="1" spans="1:2">
      <c r="A698" s="170" t="s">
        <v>527</v>
      </c>
      <c r="B698" s="173">
        <v>10</v>
      </c>
    </row>
    <row r="699" ht="20.25" customHeight="1" spans="1:2">
      <c r="A699" s="170" t="s">
        <v>528</v>
      </c>
      <c r="B699" s="173"/>
    </row>
    <row r="700" ht="20.25" customHeight="1" spans="1:2">
      <c r="A700" s="170" t="s">
        <v>622</v>
      </c>
      <c r="B700" s="173"/>
    </row>
    <row r="701" ht="20.25" customHeight="1" spans="1:2">
      <c r="A701" s="170" t="s">
        <v>773</v>
      </c>
      <c r="B701" s="173"/>
    </row>
    <row r="702" ht="20.25" customHeight="1" spans="1:2">
      <c r="A702" s="170" t="s">
        <v>774</v>
      </c>
      <c r="B702" s="173">
        <v>150</v>
      </c>
    </row>
    <row r="703" ht="20.25" customHeight="1" spans="1:2">
      <c r="A703" s="170" t="s">
        <v>715</v>
      </c>
      <c r="B703" s="173"/>
    </row>
    <row r="704" ht="20.25" customHeight="1" spans="1:2">
      <c r="A704" s="170" t="s">
        <v>775</v>
      </c>
      <c r="B704" s="173">
        <v>15</v>
      </c>
    </row>
    <row r="705" ht="20.25" customHeight="1" spans="1:2">
      <c r="A705" s="170" t="s">
        <v>776</v>
      </c>
      <c r="B705" s="168">
        <f>B706</f>
        <v>0</v>
      </c>
    </row>
    <row r="706" ht="20.25" customHeight="1" spans="1:2">
      <c r="A706" s="170" t="s">
        <v>777</v>
      </c>
      <c r="B706" s="173"/>
    </row>
    <row r="707" ht="20.25" customHeight="1" spans="1:2">
      <c r="A707" s="170" t="s">
        <v>778</v>
      </c>
      <c r="B707" s="168"/>
    </row>
    <row r="708" ht="20.25" customHeight="1" spans="1:2">
      <c r="A708" s="170" t="s">
        <v>779</v>
      </c>
      <c r="B708" s="168"/>
    </row>
    <row r="709" ht="20.25" customHeight="1" spans="1:2">
      <c r="A709" s="165" t="s">
        <v>166</v>
      </c>
      <c r="B709" s="166">
        <f>B710+B719+B723+B731+B737+B744+B750+B753+B758+B756+B757+B764+B765+B781+B766</f>
        <v>16056</v>
      </c>
    </row>
    <row r="710" ht="20.25" customHeight="1" spans="1:2">
      <c r="A710" s="170" t="s">
        <v>780</v>
      </c>
      <c r="B710" s="168"/>
    </row>
    <row r="711" ht="20.25" customHeight="1" spans="1:2">
      <c r="A711" s="170" t="s">
        <v>526</v>
      </c>
      <c r="B711" s="168"/>
    </row>
    <row r="712" ht="20.25" customHeight="1" spans="1:2">
      <c r="A712" s="170" t="s">
        <v>527</v>
      </c>
      <c r="B712" s="168"/>
    </row>
    <row r="713" ht="20.25" customHeight="1" spans="1:2">
      <c r="A713" s="170" t="s">
        <v>528</v>
      </c>
      <c r="B713" s="168"/>
    </row>
    <row r="714" ht="20.25" customHeight="1" spans="1:2">
      <c r="A714" s="170" t="s">
        <v>781</v>
      </c>
      <c r="B714" s="168"/>
    </row>
    <row r="715" ht="20.25" customHeight="1" spans="1:2">
      <c r="A715" s="170" t="s">
        <v>782</v>
      </c>
      <c r="B715" s="168"/>
    </row>
    <row r="716" ht="20.25" customHeight="1" spans="1:2">
      <c r="A716" s="170" t="s">
        <v>783</v>
      </c>
      <c r="B716" s="168"/>
    </row>
    <row r="717" ht="20.25" customHeight="1" spans="1:2">
      <c r="A717" s="170" t="s">
        <v>784</v>
      </c>
      <c r="B717" s="168"/>
    </row>
    <row r="718" ht="20.25" customHeight="1" spans="1:2">
      <c r="A718" s="170" t="s">
        <v>785</v>
      </c>
      <c r="B718" s="168"/>
    </row>
    <row r="719" ht="20.25" customHeight="1" spans="1:2">
      <c r="A719" s="170" t="s">
        <v>786</v>
      </c>
      <c r="B719" s="175"/>
    </row>
    <row r="720" ht="20.25" customHeight="1" spans="1:2">
      <c r="A720" s="170" t="s">
        <v>787</v>
      </c>
      <c r="B720" s="175"/>
    </row>
    <row r="721" ht="20.25" customHeight="1" spans="1:2">
      <c r="A721" s="170" t="s">
        <v>788</v>
      </c>
      <c r="B721" s="175"/>
    </row>
    <row r="722" ht="20.25" customHeight="1" spans="1:2">
      <c r="A722" s="170" t="s">
        <v>789</v>
      </c>
      <c r="B722" s="175"/>
    </row>
    <row r="723" ht="20.25" customHeight="1" spans="1:2">
      <c r="A723" s="170" t="s">
        <v>790</v>
      </c>
      <c r="B723" s="175">
        <f>SUM(B724:B730)</f>
        <v>11714</v>
      </c>
    </row>
    <row r="724" ht="20.25" customHeight="1" spans="1:2">
      <c r="A724" s="170" t="s">
        <v>791</v>
      </c>
      <c r="B724" s="175"/>
    </row>
    <row r="725" ht="20.25" customHeight="1" spans="1:2">
      <c r="A725" s="170" t="s">
        <v>792</v>
      </c>
      <c r="B725" s="175"/>
    </row>
    <row r="726" ht="20.25" customHeight="1" spans="1:2">
      <c r="A726" s="170" t="s">
        <v>793</v>
      </c>
      <c r="B726" s="175"/>
    </row>
    <row r="727" ht="20.25" customHeight="1" spans="1:2">
      <c r="A727" s="170" t="s">
        <v>794</v>
      </c>
      <c r="B727" s="175"/>
    </row>
    <row r="728" ht="20.25" customHeight="1" spans="1:2">
      <c r="A728" s="170" t="s">
        <v>795</v>
      </c>
      <c r="B728" s="175"/>
    </row>
    <row r="729" ht="20.25" customHeight="1" spans="1:2">
      <c r="A729" s="170" t="s">
        <v>796</v>
      </c>
      <c r="B729" s="175"/>
    </row>
    <row r="730" ht="20.25" customHeight="1" spans="1:2">
      <c r="A730" s="170" t="s">
        <v>797</v>
      </c>
      <c r="B730" s="175">
        <v>11714</v>
      </c>
    </row>
    <row r="731" ht="20.25" customHeight="1" spans="1:2">
      <c r="A731" s="170" t="s">
        <v>798</v>
      </c>
      <c r="B731" s="175">
        <f>SUM(B732:B736)</f>
        <v>3142</v>
      </c>
    </row>
    <row r="732" ht="20.25" customHeight="1" spans="1:2">
      <c r="A732" s="170" t="s">
        <v>799</v>
      </c>
      <c r="B732" s="175"/>
    </row>
    <row r="733" ht="20.25" customHeight="1" spans="1:2">
      <c r="A733" s="170" t="s">
        <v>800</v>
      </c>
      <c r="B733" s="175">
        <v>3142</v>
      </c>
    </row>
    <row r="734" ht="20.25" customHeight="1" spans="1:2">
      <c r="A734" s="170" t="s">
        <v>801</v>
      </c>
      <c r="B734" s="175"/>
    </row>
    <row r="735" ht="20.25" customHeight="1" spans="1:2">
      <c r="A735" s="170" t="s">
        <v>802</v>
      </c>
      <c r="B735" s="175"/>
    </row>
    <row r="736" ht="20.25" customHeight="1" spans="1:2">
      <c r="A736" s="170" t="s">
        <v>803</v>
      </c>
      <c r="B736" s="175"/>
    </row>
    <row r="737" ht="20.25" customHeight="1" spans="1:2">
      <c r="A737" s="170" t="s">
        <v>804</v>
      </c>
      <c r="B737" s="168"/>
    </row>
    <row r="738" ht="20.25" customHeight="1" spans="1:2">
      <c r="A738" s="170" t="s">
        <v>805</v>
      </c>
      <c r="B738" s="168"/>
    </row>
    <row r="739" ht="20.25" customHeight="1" spans="1:2">
      <c r="A739" s="170" t="s">
        <v>806</v>
      </c>
      <c r="B739" s="168"/>
    </row>
    <row r="740" ht="20.25" customHeight="1" spans="1:2">
      <c r="A740" s="170" t="s">
        <v>807</v>
      </c>
      <c r="B740" s="168"/>
    </row>
    <row r="741" ht="20.25" customHeight="1" spans="1:2">
      <c r="A741" s="170" t="s">
        <v>808</v>
      </c>
      <c r="B741" s="168"/>
    </row>
    <row r="742" ht="20.25" customHeight="1" spans="1:2">
      <c r="A742" s="170" t="s">
        <v>809</v>
      </c>
      <c r="B742" s="168"/>
    </row>
    <row r="743" ht="20.25" customHeight="1" spans="1:2">
      <c r="A743" s="170" t="s">
        <v>810</v>
      </c>
      <c r="B743" s="168"/>
    </row>
    <row r="744" ht="20.25" customHeight="1" spans="1:2">
      <c r="A744" s="170" t="s">
        <v>811</v>
      </c>
      <c r="B744" s="168"/>
    </row>
    <row r="745" ht="20.25" customHeight="1" spans="1:2">
      <c r="A745" s="170" t="s">
        <v>812</v>
      </c>
      <c r="B745" s="168"/>
    </row>
    <row r="746" ht="20.25" customHeight="1" spans="1:2">
      <c r="A746" s="170" t="s">
        <v>813</v>
      </c>
      <c r="B746" s="168"/>
    </row>
    <row r="747" ht="20.25" customHeight="1" spans="1:2">
      <c r="A747" s="170" t="s">
        <v>814</v>
      </c>
      <c r="B747" s="168"/>
    </row>
    <row r="748" ht="20.25" customHeight="1" spans="1:2">
      <c r="A748" s="170" t="s">
        <v>815</v>
      </c>
      <c r="B748" s="168"/>
    </row>
    <row r="749" ht="20.25" customHeight="1" spans="1:2">
      <c r="A749" s="170" t="s">
        <v>816</v>
      </c>
      <c r="B749" s="168"/>
    </row>
    <row r="750" ht="20.25" customHeight="1" spans="1:2">
      <c r="A750" s="170" t="s">
        <v>817</v>
      </c>
      <c r="B750" s="168"/>
    </row>
    <row r="751" ht="20.25" customHeight="1" spans="1:2">
      <c r="A751" s="170" t="s">
        <v>818</v>
      </c>
      <c r="B751" s="173"/>
    </row>
    <row r="752" ht="20.25" customHeight="1" spans="1:2">
      <c r="A752" s="170" t="s">
        <v>819</v>
      </c>
      <c r="B752" s="173"/>
    </row>
    <row r="753" ht="20.25" customHeight="1" spans="1:2">
      <c r="A753" s="170" t="s">
        <v>820</v>
      </c>
      <c r="B753" s="168"/>
    </row>
    <row r="754" ht="20.25" customHeight="1" spans="1:2">
      <c r="A754" s="170" t="s">
        <v>821</v>
      </c>
      <c r="B754" s="173"/>
    </row>
    <row r="755" ht="20.25" customHeight="1" spans="1:2">
      <c r="A755" s="170" t="s">
        <v>822</v>
      </c>
      <c r="B755" s="173"/>
    </row>
    <row r="756" ht="20.25" customHeight="1" spans="1:2">
      <c r="A756" s="170" t="s">
        <v>823</v>
      </c>
      <c r="B756" s="173"/>
    </row>
    <row r="757" ht="20.25" customHeight="1" spans="1:2">
      <c r="A757" s="170" t="s">
        <v>824</v>
      </c>
      <c r="B757" s="173"/>
    </row>
    <row r="758" ht="20.25" customHeight="1" spans="1:2">
      <c r="A758" s="170" t="s">
        <v>825</v>
      </c>
      <c r="B758" s="168"/>
    </row>
    <row r="759" ht="20.25" customHeight="1" spans="1:2">
      <c r="A759" s="170" t="s">
        <v>826</v>
      </c>
      <c r="B759" s="168"/>
    </row>
    <row r="760" ht="20.25" customHeight="1" spans="1:2">
      <c r="A760" s="170" t="s">
        <v>827</v>
      </c>
      <c r="B760" s="168"/>
    </row>
    <row r="761" ht="20.25" customHeight="1" spans="1:2">
      <c r="A761" s="170" t="s">
        <v>828</v>
      </c>
      <c r="B761" s="168"/>
    </row>
    <row r="762" ht="20.25" customHeight="1" spans="1:2">
      <c r="A762" s="170" t="s">
        <v>829</v>
      </c>
      <c r="B762" s="168"/>
    </row>
    <row r="763" ht="20.25" customHeight="1" spans="1:2">
      <c r="A763" s="170" t="s">
        <v>830</v>
      </c>
      <c r="B763" s="168"/>
    </row>
    <row r="764" ht="20.25" customHeight="1" spans="1:2">
      <c r="A764" s="170" t="s">
        <v>831</v>
      </c>
      <c r="B764" s="173"/>
    </row>
    <row r="765" ht="20.25" customHeight="1" spans="1:2">
      <c r="A765" s="170" t="s">
        <v>832</v>
      </c>
      <c r="B765" s="173"/>
    </row>
    <row r="766" ht="20.25" customHeight="1" spans="1:2">
      <c r="A766" s="170" t="s">
        <v>833</v>
      </c>
      <c r="B766" s="168"/>
    </row>
    <row r="767" ht="20.25" customHeight="1" spans="1:2">
      <c r="A767" s="170" t="s">
        <v>526</v>
      </c>
      <c r="B767" s="168"/>
    </row>
    <row r="768" ht="20.25" customHeight="1" spans="1:2">
      <c r="A768" s="170" t="s">
        <v>527</v>
      </c>
      <c r="B768" s="168"/>
    </row>
    <row r="769" ht="20.25" customHeight="1" spans="1:2">
      <c r="A769" s="170" t="s">
        <v>528</v>
      </c>
      <c r="B769" s="168"/>
    </row>
    <row r="770" ht="20.25" customHeight="1" spans="1:2">
      <c r="A770" s="170" t="s">
        <v>834</v>
      </c>
      <c r="B770" s="168"/>
    </row>
    <row r="771" ht="20.25" customHeight="1" spans="1:2">
      <c r="A771" s="170" t="s">
        <v>835</v>
      </c>
      <c r="B771" s="168"/>
    </row>
    <row r="772" ht="20.25" customHeight="1" spans="1:2">
      <c r="A772" s="170" t="s">
        <v>836</v>
      </c>
      <c r="B772" s="168"/>
    </row>
    <row r="773" ht="20.25" customHeight="1" spans="1:2">
      <c r="A773" s="170" t="s">
        <v>837</v>
      </c>
      <c r="B773" s="168"/>
    </row>
    <row r="774" ht="20.25" customHeight="1" spans="1:2">
      <c r="A774" s="170" t="s">
        <v>838</v>
      </c>
      <c r="B774" s="168"/>
    </row>
    <row r="775" ht="20.25" customHeight="1" spans="1:2">
      <c r="A775" s="170" t="s">
        <v>839</v>
      </c>
      <c r="B775" s="168"/>
    </row>
    <row r="776" ht="20.25" customHeight="1" spans="1:2">
      <c r="A776" s="170" t="s">
        <v>840</v>
      </c>
      <c r="B776" s="168"/>
    </row>
    <row r="777" ht="20.25" customHeight="1" spans="1:2">
      <c r="A777" s="170" t="s">
        <v>622</v>
      </c>
      <c r="B777" s="168"/>
    </row>
    <row r="778" ht="20.25" customHeight="1" spans="1:2">
      <c r="A778" s="170" t="s">
        <v>841</v>
      </c>
      <c r="B778" s="168"/>
    </row>
    <row r="779" ht="20.25" customHeight="1" spans="1:2">
      <c r="A779" s="170" t="s">
        <v>715</v>
      </c>
      <c r="B779" s="168"/>
    </row>
    <row r="780" ht="20.25" customHeight="1" spans="1:2">
      <c r="A780" s="170" t="s">
        <v>842</v>
      </c>
      <c r="B780" s="168"/>
    </row>
    <row r="781" ht="20.25" customHeight="1" spans="1:2">
      <c r="A781" s="170" t="s">
        <v>843</v>
      </c>
      <c r="B781" s="168">
        <v>1200</v>
      </c>
    </row>
    <row r="782" ht="20.25" customHeight="1" spans="1:2">
      <c r="A782" s="165" t="s">
        <v>182</v>
      </c>
      <c r="B782" s="166">
        <f>B783+B794+B795+B798+B799+B800</f>
        <v>14565</v>
      </c>
    </row>
    <row r="783" ht="20.25" customHeight="1" spans="1:2">
      <c r="A783" s="170" t="s">
        <v>844</v>
      </c>
      <c r="B783" s="168">
        <f>SUM(B784:B793)</f>
        <v>6668</v>
      </c>
    </row>
    <row r="784" ht="20.25" customHeight="1" spans="1:2">
      <c r="A784" s="170" t="s">
        <v>845</v>
      </c>
      <c r="B784" s="168">
        <v>5528</v>
      </c>
    </row>
    <row r="785" ht="20.25" customHeight="1" spans="1:2">
      <c r="A785" s="170" t="s">
        <v>846</v>
      </c>
      <c r="B785" s="168">
        <v>62</v>
      </c>
    </row>
    <row r="786" ht="20.25" customHeight="1" spans="1:2">
      <c r="A786" s="170" t="s">
        <v>847</v>
      </c>
      <c r="B786" s="168"/>
    </row>
    <row r="787" ht="20.25" customHeight="1" spans="1:2">
      <c r="A787" s="170" t="s">
        <v>848</v>
      </c>
      <c r="B787" s="168">
        <v>255</v>
      </c>
    </row>
    <row r="788" ht="20.25" customHeight="1" spans="1:2">
      <c r="A788" s="170" t="s">
        <v>849</v>
      </c>
      <c r="B788" s="168"/>
    </row>
    <row r="789" ht="20.25" customHeight="1" spans="1:2">
      <c r="A789" s="170" t="s">
        <v>850</v>
      </c>
      <c r="B789" s="168"/>
    </row>
    <row r="790" ht="20.25" customHeight="1" spans="1:2">
      <c r="A790" s="170" t="s">
        <v>851</v>
      </c>
      <c r="B790" s="168"/>
    </row>
    <row r="791" ht="20.25" customHeight="1" spans="1:2">
      <c r="A791" s="170" t="s">
        <v>852</v>
      </c>
      <c r="B791" s="168"/>
    </row>
    <row r="792" ht="20.25" customHeight="1" spans="1:2">
      <c r="A792" s="170" t="s">
        <v>853</v>
      </c>
      <c r="B792" s="168"/>
    </row>
    <row r="793" ht="20.25" customHeight="1" spans="1:2">
      <c r="A793" s="170" t="s">
        <v>854</v>
      </c>
      <c r="B793" s="168">
        <v>823</v>
      </c>
    </row>
    <row r="794" ht="20.25" customHeight="1" spans="1:2">
      <c r="A794" s="170" t="s">
        <v>855</v>
      </c>
      <c r="B794" s="168">
        <v>1553</v>
      </c>
    </row>
    <row r="795" ht="20.25" customHeight="1" spans="1:2">
      <c r="A795" s="170" t="s">
        <v>856</v>
      </c>
      <c r="B795" s="168">
        <f>SUM(B796:B797)</f>
        <v>1589</v>
      </c>
    </row>
    <row r="796" ht="20.25" customHeight="1" spans="1:2">
      <c r="A796" s="170" t="s">
        <v>857</v>
      </c>
      <c r="B796" s="168">
        <v>800</v>
      </c>
    </row>
    <row r="797" ht="20.25" customHeight="1" spans="1:2">
      <c r="A797" s="170" t="s">
        <v>858</v>
      </c>
      <c r="B797" s="168">
        <v>789</v>
      </c>
    </row>
    <row r="798" ht="20.25" customHeight="1" spans="1:2">
      <c r="A798" s="170" t="s">
        <v>859</v>
      </c>
      <c r="B798" s="168">
        <v>4075</v>
      </c>
    </row>
    <row r="799" ht="20.25" customHeight="1" spans="1:2">
      <c r="A799" s="170" t="s">
        <v>860</v>
      </c>
      <c r="B799" s="168">
        <v>680</v>
      </c>
    </row>
    <row r="800" ht="20.25" customHeight="1" spans="1:2">
      <c r="A800" s="170" t="s">
        <v>861</v>
      </c>
      <c r="B800" s="168"/>
    </row>
    <row r="801" ht="20.25" customHeight="1" spans="1:2">
      <c r="A801" s="165" t="s">
        <v>189</v>
      </c>
      <c r="B801" s="166">
        <f>B802+B827+B852+B878+B889+B900+B906+B913+B920+B923</f>
        <v>51583</v>
      </c>
    </row>
    <row r="802" ht="20.25" customHeight="1" spans="1:2">
      <c r="A802" s="170" t="s">
        <v>862</v>
      </c>
      <c r="B802" s="168">
        <f>SUM(B803:B826)</f>
        <v>17752</v>
      </c>
    </row>
    <row r="803" ht="20.25" customHeight="1" spans="1:2">
      <c r="A803" s="170" t="s">
        <v>845</v>
      </c>
      <c r="B803" s="168">
        <v>3963</v>
      </c>
    </row>
    <row r="804" ht="20.25" customHeight="1" spans="1:2">
      <c r="A804" s="170" t="s">
        <v>846</v>
      </c>
      <c r="B804" s="168">
        <v>36</v>
      </c>
    </row>
    <row r="805" ht="20.25" customHeight="1" spans="1:2">
      <c r="A805" s="170" t="s">
        <v>847</v>
      </c>
      <c r="B805" s="168"/>
    </row>
    <row r="806" ht="20.25" customHeight="1" spans="1:2">
      <c r="A806" s="170" t="s">
        <v>863</v>
      </c>
      <c r="B806" s="168"/>
    </row>
    <row r="807" ht="20.25" customHeight="1" spans="1:2">
      <c r="A807" s="170" t="s">
        <v>864</v>
      </c>
      <c r="B807" s="168"/>
    </row>
    <row r="808" ht="20.25" customHeight="1" spans="1:2">
      <c r="A808" s="170" t="s">
        <v>865</v>
      </c>
      <c r="B808" s="168">
        <v>980</v>
      </c>
    </row>
    <row r="809" ht="20.25" customHeight="1" spans="1:2">
      <c r="A809" s="170" t="s">
        <v>866</v>
      </c>
      <c r="B809" s="168">
        <v>550</v>
      </c>
    </row>
    <row r="810" ht="20.25" customHeight="1" spans="1:2">
      <c r="A810" s="170" t="s">
        <v>867</v>
      </c>
      <c r="B810" s="168">
        <v>5</v>
      </c>
    </row>
    <row r="811" ht="20.25" customHeight="1" spans="1:2">
      <c r="A811" s="170" t="s">
        <v>868</v>
      </c>
      <c r="B811" s="168">
        <v>18</v>
      </c>
    </row>
    <row r="812" ht="20.25" customHeight="1" spans="1:2">
      <c r="A812" s="170" t="s">
        <v>869</v>
      </c>
      <c r="B812" s="168"/>
    </row>
    <row r="813" ht="20.25" customHeight="1" spans="1:2">
      <c r="A813" s="170" t="s">
        <v>870</v>
      </c>
      <c r="B813" s="168"/>
    </row>
    <row r="814" ht="20.25" customHeight="1" spans="1:2">
      <c r="A814" s="170" t="s">
        <v>871</v>
      </c>
      <c r="B814" s="168"/>
    </row>
    <row r="815" ht="20.25" customHeight="1" spans="1:2">
      <c r="A815" s="170" t="s">
        <v>872</v>
      </c>
      <c r="B815" s="168"/>
    </row>
    <row r="816" ht="20.25" customHeight="1" spans="1:2">
      <c r="A816" s="170" t="s">
        <v>873</v>
      </c>
      <c r="B816" s="168"/>
    </row>
    <row r="817" ht="20.25" customHeight="1" spans="1:2">
      <c r="A817" s="170" t="s">
        <v>874</v>
      </c>
      <c r="B817" s="168"/>
    </row>
    <row r="818" ht="20.25" customHeight="1" spans="1:2">
      <c r="A818" s="170" t="s">
        <v>875</v>
      </c>
      <c r="B818" s="168">
        <v>1200</v>
      </c>
    </row>
    <row r="819" ht="20.25" customHeight="1" spans="1:2">
      <c r="A819" s="170" t="s">
        <v>876</v>
      </c>
      <c r="B819" s="168"/>
    </row>
    <row r="820" ht="20.25" customHeight="1" spans="1:2">
      <c r="A820" s="170" t="s">
        <v>877</v>
      </c>
      <c r="B820" s="168"/>
    </row>
    <row r="821" ht="20.25" customHeight="1" spans="1:2">
      <c r="A821" s="170" t="s">
        <v>878</v>
      </c>
      <c r="B821" s="168"/>
    </row>
    <row r="822" ht="20.25" customHeight="1" spans="1:2">
      <c r="A822" s="170" t="s">
        <v>879</v>
      </c>
      <c r="B822" s="168"/>
    </row>
    <row r="823" ht="20.25" customHeight="1" spans="1:2">
      <c r="A823" s="170" t="s">
        <v>880</v>
      </c>
      <c r="B823" s="168"/>
    </row>
    <row r="824" ht="20.25" customHeight="1" spans="1:2">
      <c r="A824" s="170" t="s">
        <v>881</v>
      </c>
      <c r="B824" s="168"/>
    </row>
    <row r="825" ht="20.25" customHeight="1" spans="1:2">
      <c r="A825" s="170" t="s">
        <v>882</v>
      </c>
      <c r="B825" s="168"/>
    </row>
    <row r="826" ht="20.25" customHeight="1" spans="1:2">
      <c r="A826" s="170" t="s">
        <v>883</v>
      </c>
      <c r="B826" s="168">
        <v>11000</v>
      </c>
    </row>
    <row r="827" ht="20.25" customHeight="1" spans="1:2">
      <c r="A827" s="170" t="s">
        <v>884</v>
      </c>
      <c r="B827" s="168">
        <f>SUM(B828:B851)</f>
        <v>2250</v>
      </c>
    </row>
    <row r="828" ht="20.25" customHeight="1" spans="1:2">
      <c r="A828" s="170" t="s">
        <v>845</v>
      </c>
      <c r="B828" s="168">
        <v>1713</v>
      </c>
    </row>
    <row r="829" ht="20.25" customHeight="1" spans="1:2">
      <c r="A829" s="170" t="s">
        <v>846</v>
      </c>
      <c r="B829" s="168"/>
    </row>
    <row r="830" ht="20.25" customHeight="1" spans="1:2">
      <c r="A830" s="170" t="s">
        <v>847</v>
      </c>
      <c r="B830" s="168"/>
    </row>
    <row r="831" ht="20.25" customHeight="1" spans="1:2">
      <c r="A831" s="170" t="s">
        <v>885</v>
      </c>
      <c r="B831" s="168"/>
    </row>
    <row r="832" ht="20.25" customHeight="1" spans="1:2">
      <c r="A832" s="170" t="s">
        <v>886</v>
      </c>
      <c r="B832" s="168">
        <v>200</v>
      </c>
    </row>
    <row r="833" ht="20.25" customHeight="1" spans="1:2">
      <c r="A833" s="170" t="s">
        <v>887</v>
      </c>
      <c r="B833" s="168"/>
    </row>
    <row r="834" ht="20.25" customHeight="1" spans="1:2">
      <c r="A834" s="170" t="s">
        <v>888</v>
      </c>
      <c r="B834" s="168">
        <v>8</v>
      </c>
    </row>
    <row r="835" ht="20.25" customHeight="1" spans="1:2">
      <c r="A835" s="170" t="s">
        <v>889</v>
      </c>
      <c r="B835" s="168"/>
    </row>
    <row r="836" ht="20.25" customHeight="1" spans="1:2">
      <c r="A836" s="170" t="s">
        <v>890</v>
      </c>
      <c r="B836" s="168"/>
    </row>
    <row r="837" ht="20.25" customHeight="1" spans="1:2">
      <c r="A837" s="170" t="s">
        <v>891</v>
      </c>
      <c r="B837" s="168">
        <v>2</v>
      </c>
    </row>
    <row r="838" ht="20.25" customHeight="1" spans="1:2">
      <c r="A838" s="170" t="s">
        <v>892</v>
      </c>
      <c r="B838" s="168">
        <v>7</v>
      </c>
    </row>
    <row r="839" ht="20.25" customHeight="1" spans="1:2">
      <c r="A839" s="170" t="s">
        <v>893</v>
      </c>
      <c r="B839" s="168"/>
    </row>
    <row r="840" ht="20.25" customHeight="1" spans="1:2">
      <c r="A840" s="170" t="s">
        <v>894</v>
      </c>
      <c r="B840" s="168"/>
    </row>
    <row r="841" ht="20.25" customHeight="1" spans="1:2">
      <c r="A841" s="170" t="s">
        <v>895</v>
      </c>
      <c r="B841" s="168"/>
    </row>
    <row r="842" ht="20.25" customHeight="1" spans="1:2">
      <c r="A842" s="170" t="s">
        <v>896</v>
      </c>
      <c r="B842" s="168">
        <v>100</v>
      </c>
    </row>
    <row r="843" ht="20.25" customHeight="1" spans="1:2">
      <c r="A843" s="170" t="s">
        <v>897</v>
      </c>
      <c r="B843" s="168"/>
    </row>
    <row r="844" ht="20.25" customHeight="1" spans="1:2">
      <c r="A844" s="170" t="s">
        <v>898</v>
      </c>
      <c r="B844" s="168"/>
    </row>
    <row r="845" ht="20.25" customHeight="1" spans="1:2">
      <c r="A845" s="170" t="s">
        <v>899</v>
      </c>
      <c r="B845" s="168"/>
    </row>
    <row r="846" ht="20.25" customHeight="1" spans="1:2">
      <c r="A846" s="170" t="s">
        <v>900</v>
      </c>
      <c r="B846" s="168"/>
    </row>
    <row r="847" ht="20.25" customHeight="1" spans="1:2">
      <c r="A847" s="170" t="s">
        <v>901</v>
      </c>
      <c r="B847" s="168"/>
    </row>
    <row r="848" ht="20.25" customHeight="1" spans="1:2">
      <c r="A848" s="170" t="s">
        <v>902</v>
      </c>
      <c r="B848" s="168"/>
    </row>
    <row r="849" ht="20.25" customHeight="1" spans="1:2">
      <c r="A849" s="170" t="s">
        <v>903</v>
      </c>
      <c r="B849" s="168"/>
    </row>
    <row r="850" ht="20.25" customHeight="1" spans="1:2">
      <c r="A850" s="170" t="s">
        <v>904</v>
      </c>
      <c r="B850" s="168"/>
    </row>
    <row r="851" ht="20.25" customHeight="1" spans="1:2">
      <c r="A851" s="170" t="s">
        <v>905</v>
      </c>
      <c r="B851" s="168">
        <v>220</v>
      </c>
    </row>
    <row r="852" ht="20.25" customHeight="1" spans="1:2">
      <c r="A852" s="170" t="s">
        <v>906</v>
      </c>
      <c r="B852" s="168">
        <f>SUM(B853:B877)</f>
        <v>21470</v>
      </c>
    </row>
    <row r="853" ht="20.25" customHeight="1" spans="1:2">
      <c r="A853" s="170" t="s">
        <v>845</v>
      </c>
      <c r="B853" s="168">
        <v>2194</v>
      </c>
    </row>
    <row r="854" ht="20.25" customHeight="1" spans="1:2">
      <c r="A854" s="170" t="s">
        <v>846</v>
      </c>
      <c r="B854" s="168"/>
    </row>
    <row r="855" ht="20.25" customHeight="1" spans="1:2">
      <c r="A855" s="170" t="s">
        <v>847</v>
      </c>
      <c r="B855" s="168"/>
    </row>
    <row r="856" ht="20.25" customHeight="1" spans="1:2">
      <c r="A856" s="170" t="s">
        <v>907</v>
      </c>
      <c r="B856" s="168">
        <v>117</v>
      </c>
    </row>
    <row r="857" ht="20.25" customHeight="1" spans="1:2">
      <c r="A857" s="170" t="s">
        <v>908</v>
      </c>
      <c r="B857" s="168">
        <v>9500</v>
      </c>
    </row>
    <row r="858" ht="20.25" customHeight="1" spans="1:2">
      <c r="A858" s="170" t="s">
        <v>909</v>
      </c>
      <c r="B858" s="168"/>
    </row>
    <row r="859" ht="20.25" customHeight="1" spans="1:2">
      <c r="A859" s="170" t="s">
        <v>910</v>
      </c>
      <c r="B859" s="168"/>
    </row>
    <row r="860" ht="20.25" customHeight="1" spans="1:2">
      <c r="A860" s="170" t="s">
        <v>911</v>
      </c>
      <c r="B860" s="168">
        <v>186</v>
      </c>
    </row>
    <row r="861" ht="20.25" customHeight="1" spans="1:2">
      <c r="A861" s="170" t="s">
        <v>912</v>
      </c>
      <c r="B861" s="168"/>
    </row>
    <row r="862" ht="20.25" customHeight="1" spans="1:2">
      <c r="A862" s="170" t="s">
        <v>913</v>
      </c>
      <c r="B862" s="168"/>
    </row>
    <row r="863" ht="20.25" customHeight="1" spans="1:2">
      <c r="A863" s="170" t="s">
        <v>914</v>
      </c>
      <c r="B863" s="168">
        <v>20</v>
      </c>
    </row>
    <row r="864" ht="20.25" customHeight="1" spans="1:2">
      <c r="A864" s="170" t="s">
        <v>915</v>
      </c>
      <c r="B864" s="168"/>
    </row>
    <row r="865" ht="20.25" customHeight="1" spans="1:2">
      <c r="A865" s="170" t="s">
        <v>916</v>
      </c>
      <c r="B865" s="168">
        <v>310</v>
      </c>
    </row>
    <row r="866" ht="20.25" customHeight="1" spans="1:2">
      <c r="A866" s="170" t="s">
        <v>917</v>
      </c>
      <c r="B866" s="168"/>
    </row>
    <row r="867" ht="20.25" customHeight="1" spans="1:2">
      <c r="A867" s="170" t="s">
        <v>918</v>
      </c>
      <c r="B867" s="168"/>
    </row>
    <row r="868" ht="20.25" customHeight="1" spans="1:2">
      <c r="A868" s="170" t="s">
        <v>919</v>
      </c>
      <c r="B868" s="168">
        <v>7957</v>
      </c>
    </row>
    <row r="869" ht="20.25" customHeight="1" spans="1:2">
      <c r="A869" s="170" t="s">
        <v>920</v>
      </c>
      <c r="B869" s="168"/>
    </row>
    <row r="870" ht="20.25" customHeight="1" spans="1:2">
      <c r="A870" s="170" t="s">
        <v>921</v>
      </c>
      <c r="B870" s="168"/>
    </row>
    <row r="871" ht="20.25" customHeight="1" spans="1:2">
      <c r="A871" s="170" t="s">
        <v>922</v>
      </c>
      <c r="B871" s="168"/>
    </row>
    <row r="872" ht="20.25" customHeight="1" spans="1:2">
      <c r="A872" s="170" t="s">
        <v>923</v>
      </c>
      <c r="B872" s="168">
        <v>500</v>
      </c>
    </row>
    <row r="873" ht="20.25" customHeight="1" spans="1:2">
      <c r="A873" s="170" t="s">
        <v>924</v>
      </c>
      <c r="B873" s="168"/>
    </row>
    <row r="874" ht="20.25" customHeight="1" spans="1:2">
      <c r="A874" s="170" t="s">
        <v>897</v>
      </c>
      <c r="B874" s="168"/>
    </row>
    <row r="875" ht="20.25" customHeight="1" spans="1:2">
      <c r="A875" s="170" t="s">
        <v>925</v>
      </c>
      <c r="B875" s="168">
        <v>315</v>
      </c>
    </row>
    <row r="876" ht="20.25" customHeight="1" spans="1:2">
      <c r="A876" s="170" t="s">
        <v>926</v>
      </c>
      <c r="B876" s="168">
        <v>332</v>
      </c>
    </row>
    <row r="877" ht="20.25" customHeight="1" spans="1:2">
      <c r="A877" s="170" t="s">
        <v>927</v>
      </c>
      <c r="B877" s="168">
        <v>39</v>
      </c>
    </row>
    <row r="878" ht="20.25" customHeight="1" spans="1:2">
      <c r="A878" s="170" t="s">
        <v>928</v>
      </c>
      <c r="B878" s="168">
        <f>SUM(B879:B888)</f>
        <v>0</v>
      </c>
    </row>
    <row r="879" ht="20.25" customHeight="1" spans="1:2">
      <c r="A879" s="170" t="s">
        <v>845</v>
      </c>
      <c r="B879" s="173"/>
    </row>
    <row r="880" ht="20.25" customHeight="1" spans="1:2">
      <c r="A880" s="170" t="s">
        <v>846</v>
      </c>
      <c r="B880" s="173"/>
    </row>
    <row r="881" ht="20.25" customHeight="1" spans="1:2">
      <c r="A881" s="170" t="s">
        <v>847</v>
      </c>
      <c r="B881" s="173"/>
    </row>
    <row r="882" ht="20.25" customHeight="1" spans="1:2">
      <c r="A882" s="170" t="s">
        <v>929</v>
      </c>
      <c r="B882" s="173"/>
    </row>
    <row r="883" ht="20.25" customHeight="1" spans="1:2">
      <c r="A883" s="170" t="s">
        <v>930</v>
      </c>
      <c r="B883" s="173"/>
    </row>
    <row r="884" ht="20.25" customHeight="1" spans="1:2">
      <c r="A884" s="170" t="s">
        <v>931</v>
      </c>
      <c r="B884" s="173"/>
    </row>
    <row r="885" ht="20.25" customHeight="1" spans="1:2">
      <c r="A885" s="170" t="s">
        <v>932</v>
      </c>
      <c r="B885" s="173"/>
    </row>
    <row r="886" ht="20.25" customHeight="1" spans="1:2">
      <c r="A886" s="170" t="s">
        <v>933</v>
      </c>
      <c r="B886" s="173"/>
    </row>
    <row r="887" ht="20.25" customHeight="1" spans="1:2">
      <c r="A887" s="170" t="s">
        <v>934</v>
      </c>
      <c r="B887" s="173"/>
    </row>
    <row r="888" ht="20.25" customHeight="1" spans="1:2">
      <c r="A888" s="170" t="s">
        <v>935</v>
      </c>
      <c r="B888" s="173"/>
    </row>
    <row r="889" ht="20.25" customHeight="1" spans="1:2">
      <c r="A889" s="170" t="s">
        <v>936</v>
      </c>
      <c r="B889" s="168">
        <f>SUM(B890:B899)</f>
        <v>7808</v>
      </c>
    </row>
    <row r="890" ht="20.25" customHeight="1" spans="1:2">
      <c r="A890" s="170" t="s">
        <v>845</v>
      </c>
      <c r="B890" s="168">
        <v>223</v>
      </c>
    </row>
    <row r="891" ht="20.25" customHeight="1" spans="1:2">
      <c r="A891" s="170" t="s">
        <v>846</v>
      </c>
      <c r="B891" s="168">
        <v>213</v>
      </c>
    </row>
    <row r="892" ht="20.25" customHeight="1" spans="1:2">
      <c r="A892" s="170" t="s">
        <v>847</v>
      </c>
      <c r="B892" s="168"/>
    </row>
    <row r="893" ht="20.25" customHeight="1" spans="1:2">
      <c r="A893" s="170" t="s">
        <v>937</v>
      </c>
      <c r="B893" s="168"/>
    </row>
    <row r="894" ht="20.25" customHeight="1" spans="1:2">
      <c r="A894" s="170" t="s">
        <v>938</v>
      </c>
      <c r="B894" s="168">
        <v>600</v>
      </c>
    </row>
    <row r="895" ht="20.25" customHeight="1" spans="1:2">
      <c r="A895" s="170" t="s">
        <v>939</v>
      </c>
      <c r="B895" s="168">
        <v>933</v>
      </c>
    </row>
    <row r="896" ht="20.25" customHeight="1" spans="1:2">
      <c r="A896" s="170" t="s">
        <v>940</v>
      </c>
      <c r="B896" s="168">
        <v>360</v>
      </c>
    </row>
    <row r="897" ht="20.25" customHeight="1" spans="1:2">
      <c r="A897" s="170" t="s">
        <v>941</v>
      </c>
      <c r="B897" s="168"/>
    </row>
    <row r="898" ht="20.25" customHeight="1" spans="1:2">
      <c r="A898" s="170" t="s">
        <v>942</v>
      </c>
      <c r="B898" s="168"/>
    </row>
    <row r="899" ht="20.25" customHeight="1" spans="1:2">
      <c r="A899" s="170" t="s">
        <v>943</v>
      </c>
      <c r="B899" s="168">
        <f>2174+3305</f>
        <v>5479</v>
      </c>
    </row>
    <row r="900" ht="20.25" customHeight="1" spans="1:2">
      <c r="A900" s="170" t="s">
        <v>944</v>
      </c>
      <c r="B900" s="168">
        <f>SUM(B901:B905)</f>
        <v>9</v>
      </c>
    </row>
    <row r="901" ht="20.25" customHeight="1" spans="1:2">
      <c r="A901" s="170" t="s">
        <v>945</v>
      </c>
      <c r="B901" s="179"/>
    </row>
    <row r="902" ht="20.25" customHeight="1" spans="1:2">
      <c r="A902" s="170" t="s">
        <v>946</v>
      </c>
      <c r="B902" s="168"/>
    </row>
    <row r="903" ht="20.25" customHeight="1" spans="1:2">
      <c r="A903" s="170" t="s">
        <v>947</v>
      </c>
      <c r="B903" s="168"/>
    </row>
    <row r="904" ht="20.25" customHeight="1" spans="1:2">
      <c r="A904" s="170" t="s">
        <v>948</v>
      </c>
      <c r="B904" s="168"/>
    </row>
    <row r="905" ht="20.25" customHeight="1" spans="1:2">
      <c r="A905" s="170" t="s">
        <v>949</v>
      </c>
      <c r="B905" s="168">
        <v>9</v>
      </c>
    </row>
    <row r="906" ht="20.25" customHeight="1" spans="1:2">
      <c r="A906" s="170" t="s">
        <v>950</v>
      </c>
      <c r="B906" s="168">
        <f>SUM(B907:B912)</f>
        <v>23</v>
      </c>
    </row>
    <row r="907" ht="20.25" customHeight="1" spans="1:2">
      <c r="A907" s="170" t="s">
        <v>951</v>
      </c>
      <c r="B907" s="168">
        <v>23</v>
      </c>
    </row>
    <row r="908" ht="20.25" customHeight="1" spans="1:2">
      <c r="A908" s="170" t="s">
        <v>952</v>
      </c>
      <c r="B908" s="168"/>
    </row>
    <row r="909" ht="20.25" customHeight="1" spans="1:2">
      <c r="A909" s="170" t="s">
        <v>953</v>
      </c>
      <c r="B909" s="168"/>
    </row>
    <row r="910" ht="20.25" customHeight="1" spans="1:2">
      <c r="A910" s="170" t="s">
        <v>954</v>
      </c>
      <c r="B910" s="168"/>
    </row>
    <row r="911" ht="20.25" customHeight="1" spans="1:2">
      <c r="A911" s="170" t="s">
        <v>955</v>
      </c>
      <c r="B911" s="168"/>
    </row>
    <row r="912" ht="20.25" customHeight="1" spans="1:2">
      <c r="A912" s="170" t="s">
        <v>956</v>
      </c>
      <c r="B912" s="168"/>
    </row>
    <row r="913" ht="20.25" customHeight="1" spans="1:2">
      <c r="A913" s="170" t="s">
        <v>957</v>
      </c>
      <c r="B913" s="168">
        <f>SUM(B914:B919)</f>
        <v>2271</v>
      </c>
    </row>
    <row r="914" ht="20.25" customHeight="1" spans="1:2">
      <c r="A914" s="170" t="s">
        <v>958</v>
      </c>
      <c r="B914" s="168"/>
    </row>
    <row r="915" ht="20.25" customHeight="1" spans="1:2">
      <c r="A915" s="170" t="s">
        <v>959</v>
      </c>
      <c r="B915" s="168"/>
    </row>
    <row r="916" ht="20.25" customHeight="1" spans="1:2">
      <c r="A916" s="170" t="s">
        <v>960</v>
      </c>
      <c r="B916" s="168">
        <v>2096</v>
      </c>
    </row>
    <row r="917" ht="20.25" customHeight="1" spans="1:2">
      <c r="A917" s="170" t="s">
        <v>961</v>
      </c>
      <c r="B917" s="168">
        <v>175</v>
      </c>
    </row>
    <row r="918" ht="20.25" customHeight="1" spans="1:2">
      <c r="A918" s="170" t="s">
        <v>962</v>
      </c>
      <c r="B918" s="168"/>
    </row>
    <row r="919" ht="20.25" customHeight="1" spans="1:2">
      <c r="A919" s="170" t="s">
        <v>963</v>
      </c>
      <c r="B919" s="168"/>
    </row>
    <row r="920" ht="20.25" customHeight="1" spans="1:2">
      <c r="A920" s="170" t="s">
        <v>964</v>
      </c>
      <c r="B920" s="168">
        <f>SUM(B921:B922)</f>
        <v>0</v>
      </c>
    </row>
    <row r="921" ht="20.25" customHeight="1" spans="1:2">
      <c r="A921" s="170" t="s">
        <v>965</v>
      </c>
      <c r="B921" s="168"/>
    </row>
    <row r="922" ht="20.25" customHeight="1" spans="1:2">
      <c r="A922" s="170" t="s">
        <v>966</v>
      </c>
      <c r="B922" s="168"/>
    </row>
    <row r="923" ht="20.25" customHeight="1" spans="1:2">
      <c r="A923" s="170" t="s">
        <v>967</v>
      </c>
      <c r="B923" s="168">
        <f>SUM(B924:B925)</f>
        <v>0</v>
      </c>
    </row>
    <row r="924" ht="20.25" customHeight="1" spans="1:2">
      <c r="A924" s="170" t="s">
        <v>968</v>
      </c>
      <c r="B924" s="168"/>
    </row>
    <row r="925" ht="20.25" customHeight="1" spans="1:2">
      <c r="A925" s="170" t="s">
        <v>969</v>
      </c>
      <c r="B925" s="168"/>
    </row>
    <row r="926" ht="20.25" customHeight="1" spans="1:2">
      <c r="A926" s="165" t="s">
        <v>200</v>
      </c>
      <c r="B926" s="166">
        <f>B927+B950+B960+B970+B975+B982+B987</f>
        <v>9760</v>
      </c>
    </row>
    <row r="927" ht="20.25" customHeight="1" spans="1:2">
      <c r="A927" s="170" t="s">
        <v>970</v>
      </c>
      <c r="B927" s="168">
        <f>SUM(B928:B949)</f>
        <v>9522</v>
      </c>
    </row>
    <row r="928" ht="20.25" customHeight="1" spans="1:2">
      <c r="A928" s="170" t="s">
        <v>845</v>
      </c>
      <c r="B928" s="168">
        <v>2548</v>
      </c>
    </row>
    <row r="929" ht="20.25" customHeight="1" spans="1:2">
      <c r="A929" s="170" t="s">
        <v>846</v>
      </c>
      <c r="B929" s="168">
        <v>1140</v>
      </c>
    </row>
    <row r="930" ht="20.25" customHeight="1" spans="1:2">
      <c r="A930" s="170" t="s">
        <v>847</v>
      </c>
      <c r="B930" s="168"/>
    </row>
    <row r="931" ht="20.25" customHeight="1" spans="1:2">
      <c r="A931" s="170" t="s">
        <v>971</v>
      </c>
      <c r="B931" s="168">
        <v>3450</v>
      </c>
    </row>
    <row r="932" ht="20.25" customHeight="1" spans="1:2">
      <c r="A932" s="170" t="s">
        <v>972</v>
      </c>
      <c r="B932" s="168">
        <v>566</v>
      </c>
    </row>
    <row r="933" ht="20.25" customHeight="1" spans="1:2">
      <c r="A933" s="170" t="s">
        <v>973</v>
      </c>
      <c r="B933" s="168">
        <v>3</v>
      </c>
    </row>
    <row r="934" ht="20.25" customHeight="1" spans="1:2">
      <c r="A934" s="170" t="s">
        <v>974</v>
      </c>
      <c r="B934" s="168"/>
    </row>
    <row r="935" ht="20.25" customHeight="1" spans="1:2">
      <c r="A935" s="170" t="s">
        <v>975</v>
      </c>
      <c r="B935" s="168"/>
    </row>
    <row r="936" ht="20.25" customHeight="1" spans="1:2">
      <c r="A936" s="170" t="s">
        <v>976</v>
      </c>
      <c r="B936" s="168"/>
    </row>
    <row r="937" ht="20.25" customHeight="1" spans="1:2">
      <c r="A937" s="170" t="s">
        <v>977</v>
      </c>
      <c r="B937" s="168"/>
    </row>
    <row r="938" ht="20.25" customHeight="1" spans="1:2">
      <c r="A938" s="170" t="s">
        <v>978</v>
      </c>
      <c r="B938" s="168"/>
    </row>
    <row r="939" ht="20.25" customHeight="1" spans="1:2">
      <c r="A939" s="170" t="s">
        <v>979</v>
      </c>
      <c r="B939" s="168"/>
    </row>
    <row r="940" ht="20.25" customHeight="1" spans="1:2">
      <c r="A940" s="170" t="s">
        <v>980</v>
      </c>
      <c r="B940" s="168"/>
    </row>
    <row r="941" ht="20.25" customHeight="1" spans="1:2">
      <c r="A941" s="170" t="s">
        <v>981</v>
      </c>
      <c r="B941" s="168"/>
    </row>
    <row r="942" ht="20.25" customHeight="1" spans="1:2">
      <c r="A942" s="170" t="s">
        <v>982</v>
      </c>
      <c r="B942" s="168"/>
    </row>
    <row r="943" ht="20.25" customHeight="1" spans="1:2">
      <c r="A943" s="170" t="s">
        <v>983</v>
      </c>
      <c r="B943" s="168"/>
    </row>
    <row r="944" ht="20.25" customHeight="1" spans="1:2">
      <c r="A944" s="170" t="s">
        <v>984</v>
      </c>
      <c r="B944" s="168"/>
    </row>
    <row r="945" ht="20.25" customHeight="1" spans="1:2">
      <c r="A945" s="170" t="s">
        <v>985</v>
      </c>
      <c r="B945" s="168"/>
    </row>
    <row r="946" ht="20.25" customHeight="1" spans="1:2">
      <c r="A946" s="170" t="s">
        <v>986</v>
      </c>
      <c r="B946" s="168">
        <v>15</v>
      </c>
    </row>
    <row r="947" ht="20.25" customHeight="1" spans="1:2">
      <c r="A947" s="170" t="s">
        <v>987</v>
      </c>
      <c r="B947" s="168"/>
    </row>
    <row r="948" ht="20.25" customHeight="1" spans="1:2">
      <c r="A948" s="170" t="s">
        <v>988</v>
      </c>
      <c r="B948" s="168"/>
    </row>
    <row r="949" ht="20.25" customHeight="1" spans="1:2">
      <c r="A949" s="170" t="s">
        <v>989</v>
      </c>
      <c r="B949" s="168">
        <v>1800</v>
      </c>
    </row>
    <row r="950" ht="20.25" customHeight="1" spans="1:2">
      <c r="A950" s="170" t="s">
        <v>990</v>
      </c>
      <c r="B950" s="168">
        <f>SUM(B951:B959)</f>
        <v>38</v>
      </c>
    </row>
    <row r="951" ht="20.25" customHeight="1" spans="1:2">
      <c r="A951" s="170" t="s">
        <v>845</v>
      </c>
      <c r="B951" s="173">
        <v>8</v>
      </c>
    </row>
    <row r="952" ht="20.25" customHeight="1" spans="1:2">
      <c r="A952" s="170" t="s">
        <v>846</v>
      </c>
      <c r="B952" s="173">
        <v>30</v>
      </c>
    </row>
    <row r="953" ht="20.25" customHeight="1" spans="1:2">
      <c r="A953" s="170" t="s">
        <v>847</v>
      </c>
      <c r="B953" s="173"/>
    </row>
    <row r="954" ht="20.25" customHeight="1" spans="1:2">
      <c r="A954" s="170" t="s">
        <v>991</v>
      </c>
      <c r="B954" s="173"/>
    </row>
    <row r="955" ht="20.25" customHeight="1" spans="1:2">
      <c r="A955" s="170" t="s">
        <v>992</v>
      </c>
      <c r="B955" s="173"/>
    </row>
    <row r="956" ht="20.25" customHeight="1" spans="1:2">
      <c r="A956" s="170" t="s">
        <v>993</v>
      </c>
      <c r="B956" s="173"/>
    </row>
    <row r="957" ht="20.25" customHeight="1" spans="1:2">
      <c r="A957" s="170" t="s">
        <v>994</v>
      </c>
      <c r="B957" s="173"/>
    </row>
    <row r="958" ht="20.25" customHeight="1" spans="1:2">
      <c r="A958" s="170" t="s">
        <v>995</v>
      </c>
      <c r="B958" s="173"/>
    </row>
    <row r="959" ht="20.25" customHeight="1" spans="1:2">
      <c r="A959" s="170" t="s">
        <v>996</v>
      </c>
      <c r="B959" s="173"/>
    </row>
    <row r="960" ht="20.25" customHeight="1" spans="1:2">
      <c r="A960" s="170" t="s">
        <v>997</v>
      </c>
      <c r="B960" s="168">
        <f>SUM(B961:B969)</f>
        <v>0</v>
      </c>
    </row>
    <row r="961" ht="20.25" customHeight="1" spans="1:2">
      <c r="A961" s="170" t="s">
        <v>845</v>
      </c>
      <c r="B961" s="173"/>
    </row>
    <row r="962" ht="20.25" customHeight="1" spans="1:2">
      <c r="A962" s="170" t="s">
        <v>846</v>
      </c>
      <c r="B962" s="173"/>
    </row>
    <row r="963" ht="20.25" customHeight="1" spans="1:2">
      <c r="A963" s="170" t="s">
        <v>847</v>
      </c>
      <c r="B963" s="173"/>
    </row>
    <row r="964" ht="20.25" customHeight="1" spans="1:2">
      <c r="A964" s="170" t="s">
        <v>998</v>
      </c>
      <c r="B964" s="173"/>
    </row>
    <row r="965" ht="20.25" customHeight="1" spans="1:2">
      <c r="A965" s="170" t="s">
        <v>999</v>
      </c>
      <c r="B965" s="173"/>
    </row>
    <row r="966" ht="20.25" customHeight="1" spans="1:2">
      <c r="A966" s="170" t="s">
        <v>1000</v>
      </c>
      <c r="B966" s="173"/>
    </row>
    <row r="967" ht="20.25" customHeight="1" spans="1:2">
      <c r="A967" s="170" t="s">
        <v>1001</v>
      </c>
      <c r="B967" s="173"/>
    </row>
    <row r="968" ht="20.25" customHeight="1" spans="1:2">
      <c r="A968" s="170" t="s">
        <v>1002</v>
      </c>
      <c r="B968" s="173"/>
    </row>
    <row r="969" ht="20.25" customHeight="1" spans="1:2">
      <c r="A969" s="170" t="s">
        <v>1003</v>
      </c>
      <c r="B969" s="173"/>
    </row>
    <row r="970" ht="20.25" customHeight="1" spans="1:2">
      <c r="A970" s="170" t="s">
        <v>1004</v>
      </c>
      <c r="B970" s="168">
        <f>SUM(B971:B974)</f>
        <v>0</v>
      </c>
    </row>
    <row r="971" ht="20.25" customHeight="1" spans="1:2">
      <c r="A971" s="170" t="s">
        <v>1005</v>
      </c>
      <c r="B971" s="168"/>
    </row>
    <row r="972" ht="20.25" customHeight="1" spans="1:2">
      <c r="A972" s="170" t="s">
        <v>1006</v>
      </c>
      <c r="B972" s="168"/>
    </row>
    <row r="973" ht="20.25" customHeight="1" spans="1:2">
      <c r="A973" s="170" t="s">
        <v>1007</v>
      </c>
      <c r="B973" s="168"/>
    </row>
    <row r="974" ht="20.25" customHeight="1" spans="1:2">
      <c r="A974" s="170" t="s">
        <v>1008</v>
      </c>
      <c r="B974" s="168"/>
    </row>
    <row r="975" ht="20.25" customHeight="1" spans="1:2">
      <c r="A975" s="170" t="s">
        <v>1009</v>
      </c>
      <c r="B975" s="168">
        <f>SUM(B976:B981)</f>
        <v>0</v>
      </c>
    </row>
    <row r="976" ht="20.25" customHeight="1" spans="1:2">
      <c r="A976" s="170" t="s">
        <v>845</v>
      </c>
      <c r="B976" s="173"/>
    </row>
    <row r="977" ht="20.25" customHeight="1" spans="1:2">
      <c r="A977" s="170" t="s">
        <v>846</v>
      </c>
      <c r="B977" s="173"/>
    </row>
    <row r="978" ht="20.25" customHeight="1" spans="1:2">
      <c r="A978" s="170" t="s">
        <v>847</v>
      </c>
      <c r="B978" s="173"/>
    </row>
    <row r="979" ht="20.25" customHeight="1" spans="1:2">
      <c r="A979" s="170" t="s">
        <v>995</v>
      </c>
      <c r="B979" s="173"/>
    </row>
    <row r="980" ht="20.25" customHeight="1" spans="1:2">
      <c r="A980" s="170" t="s">
        <v>1010</v>
      </c>
      <c r="B980" s="173"/>
    </row>
    <row r="981" ht="20.25" customHeight="1" spans="1:2">
      <c r="A981" s="170" t="s">
        <v>1011</v>
      </c>
      <c r="B981" s="173"/>
    </row>
    <row r="982" ht="20.25" customHeight="1" spans="1:2">
      <c r="A982" s="170" t="s">
        <v>1012</v>
      </c>
      <c r="B982" s="168">
        <f>SUM(B983:B986)</f>
        <v>0</v>
      </c>
    </row>
    <row r="983" ht="20.25" customHeight="1" spans="1:2">
      <c r="A983" s="170" t="s">
        <v>1013</v>
      </c>
      <c r="B983" s="168"/>
    </row>
    <row r="984" ht="20.25" customHeight="1" spans="1:2">
      <c r="A984" s="170" t="s">
        <v>1014</v>
      </c>
      <c r="B984" s="168"/>
    </row>
    <row r="985" ht="20.25" customHeight="1" spans="1:2">
      <c r="A985" s="170" t="s">
        <v>1015</v>
      </c>
      <c r="B985" s="168"/>
    </row>
    <row r="986" ht="20.25" customHeight="1" spans="1:2">
      <c r="A986" s="170" t="s">
        <v>1016</v>
      </c>
      <c r="B986" s="168"/>
    </row>
    <row r="987" ht="20.25" customHeight="1" spans="1:2">
      <c r="A987" s="170" t="s">
        <v>1017</v>
      </c>
      <c r="B987" s="168">
        <f>SUM(B988:B989)</f>
        <v>200</v>
      </c>
    </row>
    <row r="988" ht="20.25" customHeight="1" spans="1:2">
      <c r="A988" s="170" t="s">
        <v>1018</v>
      </c>
      <c r="B988" s="168">
        <v>200</v>
      </c>
    </row>
    <row r="989" ht="20.25" customHeight="1" spans="1:2">
      <c r="A989" s="170" t="s">
        <v>1019</v>
      </c>
      <c r="B989" s="168"/>
    </row>
    <row r="990" ht="20.25" customHeight="1" spans="1:2">
      <c r="A990" s="165" t="s">
        <v>208</v>
      </c>
      <c r="B990" s="166">
        <f>B991+B1001+B1017+B1022+B1036+B1043+B1050</f>
        <v>1782</v>
      </c>
    </row>
    <row r="991" ht="20.25" customHeight="1" spans="1:2">
      <c r="A991" s="170" t="s">
        <v>1020</v>
      </c>
      <c r="B991" s="168">
        <f>SUM(B992:B1000)</f>
        <v>420</v>
      </c>
    </row>
    <row r="992" ht="20.25" customHeight="1" spans="1:2">
      <c r="A992" s="170" t="s">
        <v>845</v>
      </c>
      <c r="B992" s="168"/>
    </row>
    <row r="993" ht="20.25" customHeight="1" spans="1:2">
      <c r="A993" s="170" t="s">
        <v>846</v>
      </c>
      <c r="B993" s="168"/>
    </row>
    <row r="994" ht="20.25" customHeight="1" spans="1:2">
      <c r="A994" s="170" t="s">
        <v>847</v>
      </c>
      <c r="B994" s="168"/>
    </row>
    <row r="995" ht="20.25" customHeight="1" spans="1:2">
      <c r="A995" s="170" t="s">
        <v>1021</v>
      </c>
      <c r="B995" s="168"/>
    </row>
    <row r="996" ht="20.25" customHeight="1" spans="1:2">
      <c r="A996" s="170" t="s">
        <v>1022</v>
      </c>
      <c r="B996" s="168"/>
    </row>
    <row r="997" ht="20.25" customHeight="1" spans="1:2">
      <c r="A997" s="170" t="s">
        <v>1023</v>
      </c>
      <c r="B997" s="168"/>
    </row>
    <row r="998" ht="20.25" customHeight="1" spans="1:2">
      <c r="A998" s="170" t="s">
        <v>1024</v>
      </c>
      <c r="B998" s="168"/>
    </row>
    <row r="999" ht="20.25" customHeight="1" spans="1:2">
      <c r="A999" s="170" t="s">
        <v>1025</v>
      </c>
      <c r="B999" s="168"/>
    </row>
    <row r="1000" ht="20.25" customHeight="1" spans="1:2">
      <c r="A1000" s="170" t="s">
        <v>1026</v>
      </c>
      <c r="B1000" s="168">
        <v>420</v>
      </c>
    </row>
    <row r="1001" ht="20.25" customHeight="1" spans="1:2">
      <c r="A1001" s="170" t="s">
        <v>1027</v>
      </c>
      <c r="B1001" s="168">
        <f>SUM(B1002:B1016)</f>
        <v>0</v>
      </c>
    </row>
    <row r="1002" ht="20.25" customHeight="1" spans="1:2">
      <c r="A1002" s="170" t="s">
        <v>845</v>
      </c>
      <c r="B1002" s="173"/>
    </row>
    <row r="1003" ht="20.25" customHeight="1" spans="1:2">
      <c r="A1003" s="170" t="s">
        <v>846</v>
      </c>
      <c r="B1003" s="173"/>
    </row>
    <row r="1004" ht="20.25" customHeight="1" spans="1:2">
      <c r="A1004" s="170" t="s">
        <v>847</v>
      </c>
      <c r="B1004" s="173"/>
    </row>
    <row r="1005" ht="20.25" customHeight="1" spans="1:2">
      <c r="A1005" s="170" t="s">
        <v>1028</v>
      </c>
      <c r="B1005" s="173"/>
    </row>
    <row r="1006" ht="20.25" customHeight="1" spans="1:2">
      <c r="A1006" s="170" t="s">
        <v>1029</v>
      </c>
      <c r="B1006" s="173"/>
    </row>
    <row r="1007" ht="20.25" customHeight="1" spans="1:2">
      <c r="A1007" s="170" t="s">
        <v>1030</v>
      </c>
      <c r="B1007" s="173"/>
    </row>
    <row r="1008" ht="20.25" customHeight="1" spans="1:2">
      <c r="A1008" s="170" t="s">
        <v>1031</v>
      </c>
      <c r="B1008" s="173"/>
    </row>
    <row r="1009" ht="20.25" customHeight="1" spans="1:2">
      <c r="A1009" s="170" t="s">
        <v>1032</v>
      </c>
      <c r="B1009" s="173"/>
    </row>
    <row r="1010" ht="20.25" customHeight="1" spans="1:2">
      <c r="A1010" s="170" t="s">
        <v>1033</v>
      </c>
      <c r="B1010" s="173"/>
    </row>
    <row r="1011" ht="20.25" customHeight="1" spans="1:2">
      <c r="A1011" s="170" t="s">
        <v>1034</v>
      </c>
      <c r="B1011" s="173"/>
    </row>
    <row r="1012" ht="20.25" customHeight="1" spans="1:2">
      <c r="A1012" s="170" t="s">
        <v>1035</v>
      </c>
      <c r="B1012" s="173"/>
    </row>
    <row r="1013" ht="20.25" customHeight="1" spans="1:2">
      <c r="A1013" s="170" t="s">
        <v>1036</v>
      </c>
      <c r="B1013" s="173"/>
    </row>
    <row r="1014" ht="20.25" customHeight="1" spans="1:2">
      <c r="A1014" s="170" t="s">
        <v>1037</v>
      </c>
      <c r="B1014" s="173"/>
    </row>
    <row r="1015" ht="20.25" customHeight="1" spans="1:2">
      <c r="A1015" s="170" t="s">
        <v>1038</v>
      </c>
      <c r="B1015" s="173"/>
    </row>
    <row r="1016" ht="20.25" customHeight="1" spans="1:2">
      <c r="A1016" s="170" t="s">
        <v>1039</v>
      </c>
      <c r="B1016" s="173"/>
    </row>
    <row r="1017" ht="20.25" customHeight="1" spans="1:2">
      <c r="A1017" s="170" t="s">
        <v>1040</v>
      </c>
      <c r="B1017" s="168">
        <f>SUM(B1018:B1021)</f>
        <v>0</v>
      </c>
    </row>
    <row r="1018" ht="20.25" customHeight="1" spans="1:2">
      <c r="A1018" s="170" t="s">
        <v>845</v>
      </c>
      <c r="B1018" s="173"/>
    </row>
    <row r="1019" ht="20.25" customHeight="1" spans="1:2">
      <c r="A1019" s="170" t="s">
        <v>846</v>
      </c>
      <c r="B1019" s="173"/>
    </row>
    <row r="1020" ht="20.25" customHeight="1" spans="1:2">
      <c r="A1020" s="170" t="s">
        <v>847</v>
      </c>
      <c r="B1020" s="173"/>
    </row>
    <row r="1021" ht="20.25" customHeight="1" spans="1:2">
      <c r="A1021" s="170" t="s">
        <v>1041</v>
      </c>
      <c r="B1021" s="173"/>
    </row>
    <row r="1022" ht="20.25" customHeight="1" spans="1:2">
      <c r="A1022" s="170" t="s">
        <v>1042</v>
      </c>
      <c r="B1022" s="168">
        <f>SUM(B1023:B1035)</f>
        <v>1226</v>
      </c>
    </row>
    <row r="1023" ht="20.25" customHeight="1" spans="1:2">
      <c r="A1023" s="170" t="s">
        <v>845</v>
      </c>
      <c r="B1023" s="168">
        <v>488</v>
      </c>
    </row>
    <row r="1024" ht="20.25" customHeight="1" spans="1:2">
      <c r="A1024" s="170" t="s">
        <v>846</v>
      </c>
      <c r="B1024" s="168">
        <v>31</v>
      </c>
    </row>
    <row r="1025" ht="20.25" customHeight="1" spans="1:2">
      <c r="A1025" s="170" t="s">
        <v>847</v>
      </c>
      <c r="B1025" s="168"/>
    </row>
    <row r="1026" ht="20.25" customHeight="1" spans="1:2">
      <c r="A1026" s="170" t="s">
        <v>1043</v>
      </c>
      <c r="B1026" s="168"/>
    </row>
    <row r="1027" ht="20.25" customHeight="1" spans="1:2">
      <c r="A1027" s="170" t="s">
        <v>1044</v>
      </c>
      <c r="B1027" s="168"/>
    </row>
    <row r="1028" ht="20.25" customHeight="1" spans="1:2">
      <c r="A1028" s="170" t="s">
        <v>1045</v>
      </c>
      <c r="B1028" s="168"/>
    </row>
    <row r="1029" ht="20.25" customHeight="1" spans="1:2">
      <c r="A1029" s="170" t="s">
        <v>1046</v>
      </c>
      <c r="B1029" s="168"/>
    </row>
    <row r="1030" ht="20.25" customHeight="1" spans="1:2">
      <c r="A1030" s="170" t="s">
        <v>1047</v>
      </c>
      <c r="B1030" s="168"/>
    </row>
    <row r="1031" ht="20.25" customHeight="1" spans="1:2">
      <c r="A1031" s="170" t="s">
        <v>1048</v>
      </c>
      <c r="B1031" s="168"/>
    </row>
    <row r="1032" ht="20.25" customHeight="1" spans="1:2">
      <c r="A1032" s="170" t="s">
        <v>1049</v>
      </c>
      <c r="B1032" s="168"/>
    </row>
    <row r="1033" ht="20.25" customHeight="1" spans="1:2">
      <c r="A1033" s="170" t="s">
        <v>995</v>
      </c>
      <c r="B1033" s="168">
        <v>107</v>
      </c>
    </row>
    <row r="1034" ht="20.25" customHeight="1" spans="1:2">
      <c r="A1034" s="170" t="s">
        <v>1050</v>
      </c>
      <c r="B1034" s="168"/>
    </row>
    <row r="1035" ht="20.25" customHeight="1" spans="1:2">
      <c r="A1035" s="170" t="s">
        <v>1051</v>
      </c>
      <c r="B1035" s="168">
        <v>600</v>
      </c>
    </row>
    <row r="1036" ht="20.25" customHeight="1" spans="1:2">
      <c r="A1036" s="170" t="s">
        <v>1052</v>
      </c>
      <c r="B1036" s="168">
        <f>SUM(B1037:B1042)</f>
        <v>136</v>
      </c>
    </row>
    <row r="1037" ht="20.25" customHeight="1" spans="1:2">
      <c r="A1037" s="170" t="s">
        <v>845</v>
      </c>
      <c r="B1037" s="173">
        <v>136</v>
      </c>
    </row>
    <row r="1038" ht="20.25" customHeight="1" spans="1:2">
      <c r="A1038" s="170" t="s">
        <v>846</v>
      </c>
      <c r="B1038" s="173"/>
    </row>
    <row r="1039" ht="20.25" customHeight="1" spans="1:2">
      <c r="A1039" s="170" t="s">
        <v>847</v>
      </c>
      <c r="B1039" s="173"/>
    </row>
    <row r="1040" ht="20.25" customHeight="1" spans="1:2">
      <c r="A1040" s="170" t="s">
        <v>1053</v>
      </c>
      <c r="B1040" s="173"/>
    </row>
    <row r="1041" ht="20.25" customHeight="1" spans="1:2">
      <c r="A1041" s="170" t="s">
        <v>1054</v>
      </c>
      <c r="B1041" s="173"/>
    </row>
    <row r="1042" ht="20.25" customHeight="1" spans="1:2">
      <c r="A1042" s="170" t="s">
        <v>1055</v>
      </c>
      <c r="B1042" s="173"/>
    </row>
    <row r="1043" ht="20.25" customHeight="1" spans="1:2">
      <c r="A1043" s="170" t="s">
        <v>1056</v>
      </c>
      <c r="B1043" s="168">
        <f>SUM(B1044:B1049)</f>
        <v>0</v>
      </c>
    </row>
    <row r="1044" ht="20.25" customHeight="1" spans="1:2">
      <c r="A1044" s="170" t="s">
        <v>845</v>
      </c>
      <c r="B1044" s="168"/>
    </row>
    <row r="1045" ht="20.25" customHeight="1" spans="1:2">
      <c r="A1045" s="170" t="s">
        <v>846</v>
      </c>
      <c r="B1045" s="168"/>
    </row>
    <row r="1046" ht="20.25" customHeight="1" spans="1:2">
      <c r="A1046" s="170" t="s">
        <v>847</v>
      </c>
      <c r="B1046" s="168"/>
    </row>
    <row r="1047" ht="20.25" customHeight="1" spans="1:2">
      <c r="A1047" s="170" t="s">
        <v>1057</v>
      </c>
      <c r="B1047" s="168"/>
    </row>
    <row r="1048" ht="20.25" customHeight="1" spans="1:2">
      <c r="A1048" s="170" t="s">
        <v>1058</v>
      </c>
      <c r="B1048" s="168"/>
    </row>
    <row r="1049" ht="20.25" customHeight="1" spans="1:2">
      <c r="A1049" s="170" t="s">
        <v>1059</v>
      </c>
      <c r="B1049" s="168"/>
    </row>
    <row r="1050" ht="20.25" customHeight="1" spans="1:2">
      <c r="A1050" s="170" t="s">
        <v>1060</v>
      </c>
      <c r="B1050" s="168">
        <f>SUM(B1051:B1055)</f>
        <v>0</v>
      </c>
    </row>
    <row r="1051" ht="20.25" customHeight="1" spans="1:2">
      <c r="A1051" s="170" t="s">
        <v>1061</v>
      </c>
      <c r="B1051" s="168"/>
    </row>
    <row r="1052" ht="20.25" customHeight="1" spans="1:2">
      <c r="A1052" s="170" t="s">
        <v>1062</v>
      </c>
      <c r="B1052" s="168"/>
    </row>
    <row r="1053" ht="20.25" customHeight="1" spans="1:2">
      <c r="A1053" s="170" t="s">
        <v>1063</v>
      </c>
      <c r="B1053" s="168"/>
    </row>
    <row r="1054" ht="20.25" customHeight="1" spans="1:2">
      <c r="A1054" s="170" t="s">
        <v>1064</v>
      </c>
      <c r="B1054" s="168"/>
    </row>
    <row r="1055" ht="20.25" customHeight="1" spans="1:2">
      <c r="A1055" s="170" t="s">
        <v>1065</v>
      </c>
      <c r="B1055" s="168"/>
    </row>
    <row r="1056" ht="20.25" customHeight="1" spans="1:2">
      <c r="A1056" s="165" t="s">
        <v>216</v>
      </c>
      <c r="B1056" s="166">
        <f>B1057+B1067+B1073</f>
        <v>1834</v>
      </c>
    </row>
    <row r="1057" ht="20.25" customHeight="1" spans="1:2">
      <c r="A1057" s="170" t="s">
        <v>1066</v>
      </c>
      <c r="B1057" s="168">
        <f>SUM(B1058:B1066)</f>
        <v>1834</v>
      </c>
    </row>
    <row r="1058" ht="20.25" customHeight="1" spans="1:2">
      <c r="A1058" s="170" t="s">
        <v>845</v>
      </c>
      <c r="B1058" s="168">
        <v>254</v>
      </c>
    </row>
    <row r="1059" ht="20.25" customHeight="1" spans="1:2">
      <c r="A1059" s="170" t="s">
        <v>846</v>
      </c>
      <c r="B1059" s="168">
        <v>80</v>
      </c>
    </row>
    <row r="1060" ht="20.25" customHeight="1" spans="1:2">
      <c r="A1060" s="170" t="s">
        <v>847</v>
      </c>
      <c r="B1060" s="168"/>
    </row>
    <row r="1061" ht="20.25" customHeight="1" spans="1:2">
      <c r="A1061" s="170" t="s">
        <v>1067</v>
      </c>
      <c r="B1061" s="168"/>
    </row>
    <row r="1062" ht="20.25" customHeight="1" spans="1:2">
      <c r="A1062" s="170" t="s">
        <v>1068</v>
      </c>
      <c r="B1062" s="168"/>
    </row>
    <row r="1063" ht="20.25" customHeight="1" spans="1:2">
      <c r="A1063" s="170" t="s">
        <v>1069</v>
      </c>
      <c r="B1063" s="168"/>
    </row>
    <row r="1064" ht="20.25" customHeight="1" spans="1:2">
      <c r="A1064" s="170" t="s">
        <v>1070</v>
      </c>
      <c r="B1064" s="168"/>
    </row>
    <row r="1065" ht="20.25" customHeight="1" spans="1:2">
      <c r="A1065" s="170" t="s">
        <v>863</v>
      </c>
      <c r="B1065" s="168"/>
    </row>
    <row r="1066" ht="20.25" customHeight="1" spans="1:2">
      <c r="A1066" s="170" t="s">
        <v>1071</v>
      </c>
      <c r="B1066" s="168">
        <v>1500</v>
      </c>
    </row>
    <row r="1067" ht="20.25" customHeight="1" spans="1:2">
      <c r="A1067" s="170" t="s">
        <v>1072</v>
      </c>
      <c r="B1067" s="168">
        <f>SUM(B1068:B1072)</f>
        <v>0</v>
      </c>
    </row>
    <row r="1068" ht="20.25" customHeight="1" spans="1:2">
      <c r="A1068" s="170" t="s">
        <v>845</v>
      </c>
      <c r="B1068" s="168"/>
    </row>
    <row r="1069" ht="20.25" customHeight="1" spans="1:2">
      <c r="A1069" s="170" t="s">
        <v>846</v>
      </c>
      <c r="B1069" s="168"/>
    </row>
    <row r="1070" ht="20.25" customHeight="1" spans="1:2">
      <c r="A1070" s="170" t="s">
        <v>847</v>
      </c>
      <c r="B1070" s="168"/>
    </row>
    <row r="1071" ht="20.25" customHeight="1" spans="1:2">
      <c r="A1071" s="170" t="s">
        <v>1073</v>
      </c>
      <c r="B1071" s="168"/>
    </row>
    <row r="1072" ht="20.25" customHeight="1" spans="1:2">
      <c r="A1072" s="170" t="s">
        <v>1074</v>
      </c>
      <c r="B1072" s="168"/>
    </row>
    <row r="1073" ht="20.25" customHeight="1" spans="1:2">
      <c r="A1073" s="170" t="s">
        <v>1075</v>
      </c>
      <c r="B1073" s="168">
        <f>SUM(B1074:B1075)</f>
        <v>0</v>
      </c>
    </row>
    <row r="1074" ht="20.25" customHeight="1" spans="1:2">
      <c r="A1074" s="170" t="s">
        <v>1076</v>
      </c>
      <c r="B1074" s="173"/>
    </row>
    <row r="1075" ht="20.25" customHeight="1" spans="1:2">
      <c r="A1075" s="170" t="s">
        <v>1077</v>
      </c>
      <c r="B1075" s="173"/>
    </row>
    <row r="1076" ht="20.25" customHeight="1" spans="1:2">
      <c r="A1076" s="165" t="s">
        <v>220</v>
      </c>
      <c r="B1076" s="166">
        <f>B1077+B1084+B1090</f>
        <v>194</v>
      </c>
    </row>
    <row r="1077" ht="20.25" customHeight="1" spans="1:2">
      <c r="A1077" s="170" t="s">
        <v>1078</v>
      </c>
      <c r="B1077" s="168">
        <f>SUM(B1078:B1083)</f>
        <v>194</v>
      </c>
    </row>
    <row r="1078" ht="20.25" customHeight="1" spans="1:2">
      <c r="A1078" s="170" t="s">
        <v>845</v>
      </c>
      <c r="B1078" s="168">
        <v>191</v>
      </c>
    </row>
    <row r="1079" ht="20.25" customHeight="1" spans="1:2">
      <c r="A1079" s="170" t="s">
        <v>846</v>
      </c>
      <c r="B1079" s="168">
        <v>3</v>
      </c>
    </row>
    <row r="1080" ht="20.25" customHeight="1" spans="1:2">
      <c r="A1080" s="170" t="s">
        <v>847</v>
      </c>
      <c r="B1080" s="168"/>
    </row>
    <row r="1081" ht="20.25" customHeight="1" spans="1:2">
      <c r="A1081" s="170" t="s">
        <v>1079</v>
      </c>
      <c r="B1081" s="168"/>
    </row>
    <row r="1082" ht="20.25" customHeight="1" spans="1:2">
      <c r="A1082" s="170" t="s">
        <v>863</v>
      </c>
      <c r="B1082" s="168"/>
    </row>
    <row r="1083" ht="20.25" customHeight="1" spans="1:2">
      <c r="A1083" s="170" t="s">
        <v>1080</v>
      </c>
      <c r="B1083" s="168"/>
    </row>
    <row r="1084" ht="20.25" customHeight="1" spans="1:2">
      <c r="A1084" s="170" t="s">
        <v>1081</v>
      </c>
      <c r="B1084" s="168">
        <f>SUM(B1085:B1089)</f>
        <v>0</v>
      </c>
    </row>
    <row r="1085" ht="20.25" customHeight="1" spans="1:2">
      <c r="A1085" s="170" t="s">
        <v>1082</v>
      </c>
      <c r="B1085" s="168"/>
    </row>
    <row r="1086" ht="20.25" customHeight="1" spans="1:2">
      <c r="A1086" s="162" t="s">
        <v>1083</v>
      </c>
      <c r="B1086" s="168"/>
    </row>
    <row r="1087" ht="20.25" customHeight="1" spans="1:2">
      <c r="A1087" s="170" t="s">
        <v>1084</v>
      </c>
      <c r="B1087" s="168"/>
    </row>
    <row r="1088" ht="20.25" customHeight="1" spans="1:2">
      <c r="A1088" s="170" t="s">
        <v>1085</v>
      </c>
      <c r="B1088" s="168"/>
    </row>
    <row r="1089" ht="20.25" customHeight="1" spans="1:2">
      <c r="A1089" s="170" t="s">
        <v>1086</v>
      </c>
      <c r="B1089" s="168"/>
    </row>
    <row r="1090" ht="20.25" customHeight="1" spans="1:2">
      <c r="A1090" s="170" t="s">
        <v>1087</v>
      </c>
      <c r="B1090" s="173"/>
    </row>
    <row r="1091" ht="20.25" customHeight="1" spans="1:2">
      <c r="A1091" s="165" t="s">
        <v>224</v>
      </c>
      <c r="B1091" s="166">
        <f>SUM(B1092:B1100)</f>
        <v>30</v>
      </c>
    </row>
    <row r="1092" ht="20.25" customHeight="1" spans="1:2">
      <c r="A1092" s="170" t="s">
        <v>1088</v>
      </c>
      <c r="B1092" s="173"/>
    </row>
    <row r="1093" ht="20.25" customHeight="1" spans="1:2">
      <c r="A1093" s="170" t="s">
        <v>1089</v>
      </c>
      <c r="B1093" s="173">
        <v>30</v>
      </c>
    </row>
    <row r="1094" ht="20.25" customHeight="1" spans="1:2">
      <c r="A1094" s="170" t="s">
        <v>1090</v>
      </c>
      <c r="B1094" s="173"/>
    </row>
    <row r="1095" ht="20.25" customHeight="1" spans="1:2">
      <c r="A1095" s="170" t="s">
        <v>1091</v>
      </c>
      <c r="B1095" s="173"/>
    </row>
    <row r="1096" ht="20.25" customHeight="1" spans="1:2">
      <c r="A1096" s="170" t="s">
        <v>1092</v>
      </c>
      <c r="B1096" s="173"/>
    </row>
    <row r="1097" ht="20.25" customHeight="1" spans="1:2">
      <c r="A1097" s="170" t="s">
        <v>862</v>
      </c>
      <c r="B1097" s="173"/>
    </row>
    <row r="1098" ht="20.25" customHeight="1" spans="1:2">
      <c r="A1098" s="170" t="s">
        <v>1093</v>
      </c>
      <c r="B1098" s="173"/>
    </row>
    <row r="1099" ht="20.25" customHeight="1" spans="1:2">
      <c r="A1099" s="170" t="s">
        <v>1094</v>
      </c>
      <c r="B1099" s="173"/>
    </row>
    <row r="1100" ht="20.25" customHeight="1" spans="1:2">
      <c r="A1100" s="170" t="s">
        <v>1095</v>
      </c>
      <c r="B1100" s="173"/>
    </row>
    <row r="1101" ht="20.25" customHeight="1" spans="1:2">
      <c r="A1101" s="165" t="s">
        <v>233</v>
      </c>
      <c r="B1101" s="166">
        <f>B1102+B1121+B1140+B1149+B1164</f>
        <v>4874</v>
      </c>
    </row>
    <row r="1102" ht="20.25" customHeight="1" spans="1:2">
      <c r="A1102" s="170" t="s">
        <v>1096</v>
      </c>
      <c r="B1102" s="168">
        <f>SUM(B1103:B1120)</f>
        <v>4774</v>
      </c>
    </row>
    <row r="1103" ht="20.25" customHeight="1" spans="1:2">
      <c r="A1103" s="170" t="s">
        <v>845</v>
      </c>
      <c r="B1103" s="168">
        <v>4531</v>
      </c>
    </row>
    <row r="1104" ht="20.25" customHeight="1" spans="1:2">
      <c r="A1104" s="170" t="s">
        <v>846</v>
      </c>
      <c r="B1104" s="168">
        <v>90</v>
      </c>
    </row>
    <row r="1105" ht="20.25" customHeight="1" spans="1:2">
      <c r="A1105" s="170" t="s">
        <v>847</v>
      </c>
      <c r="B1105" s="168"/>
    </row>
    <row r="1106" ht="20.25" customHeight="1" spans="1:2">
      <c r="A1106" s="170" t="s">
        <v>1097</v>
      </c>
      <c r="B1106" s="168">
        <v>40</v>
      </c>
    </row>
    <row r="1107" ht="20.25" customHeight="1" spans="1:2">
      <c r="A1107" s="170" t="s">
        <v>1098</v>
      </c>
      <c r="B1107" s="168"/>
    </row>
    <row r="1108" ht="20.25" customHeight="1" spans="1:2">
      <c r="A1108" s="170" t="s">
        <v>1099</v>
      </c>
      <c r="B1108" s="168">
        <v>13</v>
      </c>
    </row>
    <row r="1109" ht="20.25" customHeight="1" spans="1:2">
      <c r="A1109" s="170" t="s">
        <v>1100</v>
      </c>
      <c r="B1109" s="168"/>
    </row>
    <row r="1110" ht="20.25" customHeight="1" spans="1:2">
      <c r="A1110" s="170" t="s">
        <v>1101</v>
      </c>
      <c r="B1110" s="168"/>
    </row>
    <row r="1111" ht="20.25" customHeight="1" spans="1:2">
      <c r="A1111" s="170" t="s">
        <v>1102</v>
      </c>
      <c r="B1111" s="168">
        <v>100</v>
      </c>
    </row>
    <row r="1112" ht="20.25" customHeight="1" spans="1:2">
      <c r="A1112" s="170" t="s">
        <v>1103</v>
      </c>
      <c r="B1112" s="168"/>
    </row>
    <row r="1113" ht="20.25" customHeight="1" spans="1:2">
      <c r="A1113" s="170" t="s">
        <v>1104</v>
      </c>
      <c r="B1113" s="168"/>
    </row>
    <row r="1114" ht="20.25" customHeight="1" spans="1:2">
      <c r="A1114" s="170" t="s">
        <v>1105</v>
      </c>
      <c r="B1114" s="168"/>
    </row>
    <row r="1115" ht="20.25" customHeight="1" spans="1:2">
      <c r="A1115" s="170" t="s">
        <v>1106</v>
      </c>
      <c r="B1115" s="168"/>
    </row>
    <row r="1116" ht="20.25" customHeight="1" spans="1:2">
      <c r="A1116" s="170" t="s">
        <v>1107</v>
      </c>
      <c r="B1116" s="168"/>
    </row>
    <row r="1117" ht="20.25" customHeight="1" spans="1:2">
      <c r="A1117" s="170" t="s">
        <v>1108</v>
      </c>
      <c r="B1117" s="168"/>
    </row>
    <row r="1118" ht="20.25" customHeight="1" spans="1:2">
      <c r="A1118" s="170" t="s">
        <v>1109</v>
      </c>
      <c r="B1118" s="168"/>
    </row>
    <row r="1119" ht="20.25" customHeight="1" spans="1:2">
      <c r="A1119" s="170" t="s">
        <v>863</v>
      </c>
      <c r="B1119" s="168"/>
    </row>
    <row r="1120" ht="20.25" customHeight="1" spans="1:2">
      <c r="A1120" s="170" t="s">
        <v>1110</v>
      </c>
      <c r="B1120" s="168"/>
    </row>
    <row r="1121" ht="20.25" customHeight="1" spans="1:2">
      <c r="A1121" s="170" t="s">
        <v>1111</v>
      </c>
      <c r="B1121" s="168">
        <f>SUM(B1122:B1139)</f>
        <v>0</v>
      </c>
    </row>
    <row r="1122" ht="20.25" customHeight="1" spans="1:2">
      <c r="A1122" s="170" t="s">
        <v>845</v>
      </c>
      <c r="B1122" s="173"/>
    </row>
    <row r="1123" ht="20.25" customHeight="1" spans="1:2">
      <c r="A1123" s="170" t="s">
        <v>846</v>
      </c>
      <c r="B1123" s="173"/>
    </row>
    <row r="1124" ht="20.25" customHeight="1" spans="1:2">
      <c r="A1124" s="170" t="s">
        <v>847</v>
      </c>
      <c r="B1124" s="173"/>
    </row>
    <row r="1125" ht="20.25" customHeight="1" spans="1:2">
      <c r="A1125" s="170" t="s">
        <v>1112</v>
      </c>
      <c r="B1125" s="173"/>
    </row>
    <row r="1126" ht="20.25" customHeight="1" spans="1:2">
      <c r="A1126" s="170" t="s">
        <v>1113</v>
      </c>
      <c r="B1126" s="173"/>
    </row>
    <row r="1127" ht="20.25" customHeight="1" spans="1:2">
      <c r="A1127" s="170" t="s">
        <v>1114</v>
      </c>
      <c r="B1127" s="173"/>
    </row>
    <row r="1128" ht="20.25" customHeight="1" spans="1:2">
      <c r="A1128" s="170" t="s">
        <v>1115</v>
      </c>
      <c r="B1128" s="173"/>
    </row>
    <row r="1129" ht="20.25" customHeight="1" spans="1:2">
      <c r="A1129" s="170" t="s">
        <v>1116</v>
      </c>
      <c r="B1129" s="173"/>
    </row>
    <row r="1130" ht="20.25" customHeight="1" spans="1:2">
      <c r="A1130" s="170" t="s">
        <v>1117</v>
      </c>
      <c r="B1130" s="173"/>
    </row>
    <row r="1131" ht="20.25" customHeight="1" spans="1:2">
      <c r="A1131" s="170" t="s">
        <v>1118</v>
      </c>
      <c r="B1131" s="173"/>
    </row>
    <row r="1132" ht="20.25" customHeight="1" spans="1:2">
      <c r="A1132" s="170" t="s">
        <v>1119</v>
      </c>
      <c r="B1132" s="173"/>
    </row>
    <row r="1133" ht="20.25" customHeight="1" spans="1:2">
      <c r="A1133" s="170" t="s">
        <v>1120</v>
      </c>
      <c r="B1133" s="173"/>
    </row>
    <row r="1134" ht="20.25" customHeight="1" spans="1:2">
      <c r="A1134" s="170" t="s">
        <v>1121</v>
      </c>
      <c r="B1134" s="173"/>
    </row>
    <row r="1135" ht="20.25" customHeight="1" spans="1:2">
      <c r="A1135" s="170" t="s">
        <v>1122</v>
      </c>
      <c r="B1135" s="173"/>
    </row>
    <row r="1136" ht="20.25" customHeight="1" spans="1:2">
      <c r="A1136" s="170" t="s">
        <v>1123</v>
      </c>
      <c r="B1136" s="173"/>
    </row>
    <row r="1137" ht="20.25" customHeight="1" spans="1:2">
      <c r="A1137" s="170" t="s">
        <v>1124</v>
      </c>
      <c r="B1137" s="173"/>
    </row>
    <row r="1138" ht="20.25" customHeight="1" spans="1:2">
      <c r="A1138" s="170" t="s">
        <v>863</v>
      </c>
      <c r="B1138" s="173"/>
    </row>
    <row r="1139" ht="20.25" customHeight="1" spans="1:2">
      <c r="A1139" s="170" t="s">
        <v>1125</v>
      </c>
      <c r="B1139" s="173"/>
    </row>
    <row r="1140" ht="20.25" customHeight="1" spans="1:2">
      <c r="A1140" s="170" t="s">
        <v>1126</v>
      </c>
      <c r="B1140" s="168">
        <f>SUM(B1141:B1148)</f>
        <v>0</v>
      </c>
    </row>
    <row r="1141" ht="20.25" customHeight="1" spans="1:2">
      <c r="A1141" s="170" t="s">
        <v>845</v>
      </c>
      <c r="B1141" s="168"/>
    </row>
    <row r="1142" ht="20.25" customHeight="1" spans="1:2">
      <c r="A1142" s="170" t="s">
        <v>846</v>
      </c>
      <c r="B1142" s="168"/>
    </row>
    <row r="1143" ht="20.25" customHeight="1" spans="1:2">
      <c r="A1143" s="170" t="s">
        <v>847</v>
      </c>
      <c r="B1143" s="168"/>
    </row>
    <row r="1144" ht="20.25" customHeight="1" spans="1:2">
      <c r="A1144" s="170" t="s">
        <v>1127</v>
      </c>
      <c r="B1144" s="168"/>
    </row>
    <row r="1145" ht="20.25" customHeight="1" spans="1:2">
      <c r="A1145" s="170" t="s">
        <v>1128</v>
      </c>
      <c r="B1145" s="168"/>
    </row>
    <row r="1146" ht="20.25" customHeight="1" spans="1:2">
      <c r="A1146" s="170" t="s">
        <v>1129</v>
      </c>
      <c r="B1146" s="168"/>
    </row>
    <row r="1147" ht="20.25" customHeight="1" spans="1:2">
      <c r="A1147" s="170" t="s">
        <v>863</v>
      </c>
      <c r="B1147" s="168"/>
    </row>
    <row r="1148" ht="20.25" customHeight="1" spans="1:2">
      <c r="A1148" s="170" t="s">
        <v>1130</v>
      </c>
      <c r="B1148" s="168"/>
    </row>
    <row r="1149" ht="20.25" customHeight="1" spans="1:2">
      <c r="A1149" s="170" t="s">
        <v>1131</v>
      </c>
      <c r="B1149" s="168">
        <f>SUM(B1150:B1163)</f>
        <v>100</v>
      </c>
    </row>
    <row r="1150" ht="20.25" customHeight="1" spans="1:2">
      <c r="A1150" s="170" t="s">
        <v>845</v>
      </c>
      <c r="B1150" s="168">
        <v>60</v>
      </c>
    </row>
    <row r="1151" ht="20.25" customHeight="1" spans="1:2">
      <c r="A1151" s="170" t="s">
        <v>846</v>
      </c>
      <c r="B1151" s="168">
        <v>10</v>
      </c>
    </row>
    <row r="1152" ht="20.25" customHeight="1" spans="1:2">
      <c r="A1152" s="170" t="s">
        <v>847</v>
      </c>
      <c r="B1152" s="168"/>
    </row>
    <row r="1153" ht="20.25" customHeight="1" spans="1:2">
      <c r="A1153" s="170" t="s">
        <v>1132</v>
      </c>
      <c r="B1153" s="168"/>
    </row>
    <row r="1154" ht="20.25" customHeight="1" spans="1:2">
      <c r="A1154" s="170" t="s">
        <v>1133</v>
      </c>
      <c r="B1154" s="168"/>
    </row>
    <row r="1155" ht="20.25" customHeight="1" spans="1:2">
      <c r="A1155" s="170" t="s">
        <v>1134</v>
      </c>
      <c r="B1155" s="168">
        <v>10</v>
      </c>
    </row>
    <row r="1156" ht="20.25" customHeight="1" spans="1:2">
      <c r="A1156" s="170" t="s">
        <v>1135</v>
      </c>
      <c r="B1156" s="168">
        <v>20</v>
      </c>
    </row>
    <row r="1157" ht="20.25" customHeight="1" spans="1:2">
      <c r="A1157" s="170" t="s">
        <v>1136</v>
      </c>
      <c r="B1157" s="168"/>
    </row>
    <row r="1158" ht="20.25" customHeight="1" spans="1:2">
      <c r="A1158" s="170" t="s">
        <v>1137</v>
      </c>
      <c r="B1158" s="168"/>
    </row>
    <row r="1159" ht="20.25" customHeight="1" spans="1:2">
      <c r="A1159" s="170" t="s">
        <v>1138</v>
      </c>
      <c r="B1159" s="168"/>
    </row>
    <row r="1160" ht="20.25" customHeight="1" spans="1:2">
      <c r="A1160" s="170" t="s">
        <v>1139</v>
      </c>
      <c r="B1160" s="168"/>
    </row>
    <row r="1161" ht="20.25" customHeight="1" spans="1:2">
      <c r="A1161" s="170" t="s">
        <v>1140</v>
      </c>
      <c r="B1161" s="168"/>
    </row>
    <row r="1162" ht="20.25" customHeight="1" spans="1:2">
      <c r="A1162" s="170" t="s">
        <v>1141</v>
      </c>
      <c r="B1162" s="168"/>
    </row>
    <row r="1163" ht="20.25" customHeight="1" spans="1:2">
      <c r="A1163" s="170" t="s">
        <v>1142</v>
      </c>
      <c r="B1163" s="168"/>
    </row>
    <row r="1164" ht="20.25" customHeight="1" spans="1:2">
      <c r="A1164" s="170" t="s">
        <v>1143</v>
      </c>
      <c r="B1164" s="173"/>
    </row>
    <row r="1165" ht="20.25" customHeight="1" spans="1:2">
      <c r="A1165" s="165" t="s">
        <v>239</v>
      </c>
      <c r="B1165" s="166">
        <f>B1166+B1175+B1179</f>
        <v>7427</v>
      </c>
    </row>
    <row r="1166" ht="20.25" customHeight="1" spans="1:2">
      <c r="A1166" s="170" t="s">
        <v>1144</v>
      </c>
      <c r="B1166" s="168">
        <f>SUM(B1167:B1174)</f>
        <v>6427</v>
      </c>
    </row>
    <row r="1167" ht="20.25" customHeight="1" spans="1:2">
      <c r="A1167" s="170" t="s">
        <v>1145</v>
      </c>
      <c r="B1167" s="168"/>
    </row>
    <row r="1168" ht="20.25" customHeight="1" spans="1:2">
      <c r="A1168" s="170" t="s">
        <v>1146</v>
      </c>
      <c r="B1168" s="168"/>
    </row>
    <row r="1169" ht="20.25" customHeight="1" spans="1:2">
      <c r="A1169" s="170" t="s">
        <v>1147</v>
      </c>
      <c r="B1169" s="168">
        <v>5435</v>
      </c>
    </row>
    <row r="1170" ht="20.25" customHeight="1" spans="1:2">
      <c r="A1170" s="170" t="s">
        <v>1148</v>
      </c>
      <c r="B1170" s="168"/>
    </row>
    <row r="1171" ht="20.25" customHeight="1" spans="1:2">
      <c r="A1171" s="170" t="s">
        <v>1149</v>
      </c>
      <c r="B1171" s="168">
        <v>982</v>
      </c>
    </row>
    <row r="1172" ht="20.25" customHeight="1" spans="1:2">
      <c r="A1172" s="170" t="s">
        <v>1150</v>
      </c>
      <c r="B1172" s="168"/>
    </row>
    <row r="1173" ht="20.25" customHeight="1" spans="1:2">
      <c r="A1173" s="170" t="s">
        <v>1151</v>
      </c>
      <c r="B1173" s="168"/>
    </row>
    <row r="1174" ht="20.25" customHeight="1" spans="1:2">
      <c r="A1174" s="170" t="s">
        <v>1152</v>
      </c>
      <c r="B1174" s="168">
        <v>10</v>
      </c>
    </row>
    <row r="1175" ht="20.25" customHeight="1" spans="1:2">
      <c r="A1175" s="170" t="s">
        <v>1153</v>
      </c>
      <c r="B1175" s="168">
        <f>SUM(B1176:B1178)</f>
        <v>1000</v>
      </c>
    </row>
    <row r="1176" ht="20.25" customHeight="1" spans="1:2">
      <c r="A1176" s="170" t="s">
        <v>1154</v>
      </c>
      <c r="B1176" s="168">
        <v>1000</v>
      </c>
    </row>
    <row r="1177" ht="20.25" customHeight="1" spans="1:2">
      <c r="A1177" s="170" t="s">
        <v>1155</v>
      </c>
      <c r="B1177" s="168"/>
    </row>
    <row r="1178" ht="20.25" customHeight="1" spans="1:2">
      <c r="A1178" s="170" t="s">
        <v>1156</v>
      </c>
      <c r="B1178" s="168"/>
    </row>
    <row r="1179" ht="20.25" customHeight="1" spans="1:2">
      <c r="A1179" s="170" t="s">
        <v>1157</v>
      </c>
      <c r="B1179" s="168"/>
    </row>
    <row r="1180" ht="20.25" customHeight="1" spans="1:2">
      <c r="A1180" s="170" t="s">
        <v>1158</v>
      </c>
      <c r="B1180" s="168"/>
    </row>
    <row r="1181" ht="20.25" customHeight="1" spans="1:2">
      <c r="A1181" s="170" t="s">
        <v>1159</v>
      </c>
      <c r="B1181" s="168"/>
    </row>
    <row r="1182" ht="20.25" customHeight="1" spans="1:2">
      <c r="A1182" s="170" t="s">
        <v>1160</v>
      </c>
      <c r="B1182" s="168"/>
    </row>
    <row r="1183" ht="20.25" customHeight="1" spans="1:2">
      <c r="A1183" s="165" t="s">
        <v>243</v>
      </c>
      <c r="B1183" s="166">
        <f>B1184+B1199+B1213+B1218+B1224</f>
        <v>283</v>
      </c>
    </row>
    <row r="1184" ht="20.25" customHeight="1" spans="1:2">
      <c r="A1184" s="170" t="s">
        <v>1161</v>
      </c>
      <c r="B1184" s="168">
        <f>SUM(B1185:B1198)</f>
        <v>243</v>
      </c>
    </row>
    <row r="1185" ht="20.25" customHeight="1" spans="1:2">
      <c r="A1185" s="170" t="s">
        <v>845</v>
      </c>
      <c r="B1185" s="168"/>
    </row>
    <row r="1186" ht="20.25" customHeight="1" spans="1:2">
      <c r="A1186" s="170" t="s">
        <v>846</v>
      </c>
      <c r="B1186" s="168">
        <v>50</v>
      </c>
    </row>
    <row r="1187" ht="20.25" customHeight="1" spans="1:2">
      <c r="A1187" s="170" t="s">
        <v>847</v>
      </c>
      <c r="B1187" s="168"/>
    </row>
    <row r="1188" ht="20.25" customHeight="1" spans="1:2">
      <c r="A1188" s="170" t="s">
        <v>1162</v>
      </c>
      <c r="B1188" s="168"/>
    </row>
    <row r="1189" ht="20.25" customHeight="1" spans="1:2">
      <c r="A1189" s="170" t="s">
        <v>1163</v>
      </c>
      <c r="B1189" s="168"/>
    </row>
    <row r="1190" ht="20.25" customHeight="1" spans="1:2">
      <c r="A1190" s="170" t="s">
        <v>1164</v>
      </c>
      <c r="B1190" s="168"/>
    </row>
    <row r="1191" ht="20.25" customHeight="1" spans="1:2">
      <c r="A1191" s="170" t="s">
        <v>1165</v>
      </c>
      <c r="B1191" s="168"/>
    </row>
    <row r="1192" ht="20.25" customHeight="1" spans="1:2">
      <c r="A1192" s="170" t="s">
        <v>1166</v>
      </c>
      <c r="B1192" s="168"/>
    </row>
    <row r="1193" ht="20.25" customHeight="1" spans="1:2">
      <c r="A1193" s="170" t="s">
        <v>1167</v>
      </c>
      <c r="B1193" s="168"/>
    </row>
    <row r="1194" ht="20.25" customHeight="1" spans="1:2">
      <c r="A1194" s="170" t="s">
        <v>1168</v>
      </c>
      <c r="B1194" s="168"/>
    </row>
    <row r="1195" ht="20.25" customHeight="1" spans="1:2">
      <c r="A1195" s="170" t="s">
        <v>1169</v>
      </c>
      <c r="B1195" s="168">
        <v>123</v>
      </c>
    </row>
    <row r="1196" ht="20.25" customHeight="1" spans="1:2">
      <c r="A1196" s="170" t="s">
        <v>1170</v>
      </c>
      <c r="B1196" s="168"/>
    </row>
    <row r="1197" ht="20.25" customHeight="1" spans="1:2">
      <c r="A1197" s="170" t="s">
        <v>863</v>
      </c>
      <c r="B1197" s="168"/>
    </row>
    <row r="1198" ht="20.25" customHeight="1" spans="1:2">
      <c r="A1198" s="170" t="s">
        <v>1171</v>
      </c>
      <c r="B1198" s="168">
        <v>70</v>
      </c>
    </row>
    <row r="1199" ht="20.25" customHeight="1" spans="1:2">
      <c r="A1199" s="170" t="s">
        <v>1172</v>
      </c>
      <c r="B1199" s="168">
        <f>SUM(B1200:B1212)</f>
        <v>40</v>
      </c>
    </row>
    <row r="1200" ht="20.25" customHeight="1" spans="1:2">
      <c r="A1200" s="170" t="s">
        <v>845</v>
      </c>
      <c r="B1200" s="168">
        <v>35</v>
      </c>
    </row>
    <row r="1201" ht="20.25" customHeight="1" spans="1:2">
      <c r="A1201" s="170" t="s">
        <v>846</v>
      </c>
      <c r="B1201" s="168">
        <v>5</v>
      </c>
    </row>
    <row r="1202" ht="20.25" customHeight="1" spans="1:2">
      <c r="A1202" s="170" t="s">
        <v>847</v>
      </c>
      <c r="B1202" s="168"/>
    </row>
    <row r="1203" ht="20.25" customHeight="1" spans="1:2">
      <c r="A1203" s="170" t="s">
        <v>1173</v>
      </c>
      <c r="B1203" s="168"/>
    </row>
    <row r="1204" ht="20.25" customHeight="1" spans="1:2">
      <c r="A1204" s="170" t="s">
        <v>1174</v>
      </c>
      <c r="B1204" s="168"/>
    </row>
    <row r="1205" ht="20.25" customHeight="1" spans="1:2">
      <c r="A1205" s="170" t="s">
        <v>1175</v>
      </c>
      <c r="B1205" s="168"/>
    </row>
    <row r="1206" ht="20.25" customHeight="1" spans="1:2">
      <c r="A1206" s="170" t="s">
        <v>1176</v>
      </c>
      <c r="B1206" s="168"/>
    </row>
    <row r="1207" ht="20.25" customHeight="1" spans="1:2">
      <c r="A1207" s="170" t="s">
        <v>1177</v>
      </c>
      <c r="B1207" s="168"/>
    </row>
    <row r="1208" ht="20.25" customHeight="1" spans="1:2">
      <c r="A1208" s="170" t="s">
        <v>1178</v>
      </c>
      <c r="B1208" s="168"/>
    </row>
    <row r="1209" ht="20.25" customHeight="1" spans="1:2">
      <c r="A1209" s="170" t="s">
        <v>1179</v>
      </c>
      <c r="B1209" s="168"/>
    </row>
    <row r="1210" ht="20.25" customHeight="1" spans="1:2">
      <c r="A1210" s="170" t="s">
        <v>1180</v>
      </c>
      <c r="B1210" s="173"/>
    </row>
    <row r="1211" ht="20.25" customHeight="1" spans="1:2">
      <c r="A1211" s="170" t="s">
        <v>863</v>
      </c>
      <c r="B1211" s="173"/>
    </row>
    <row r="1212" ht="20.25" customHeight="1" spans="1:2">
      <c r="A1212" s="170" t="s">
        <v>1181</v>
      </c>
      <c r="B1212" s="173"/>
    </row>
    <row r="1213" ht="20.25" customHeight="1" spans="1:2">
      <c r="A1213" s="170" t="s">
        <v>1182</v>
      </c>
      <c r="B1213" s="168"/>
    </row>
    <row r="1214" ht="20.25" customHeight="1" spans="1:2">
      <c r="A1214" s="170" t="s">
        <v>1183</v>
      </c>
      <c r="B1214" s="173"/>
    </row>
    <row r="1215" ht="20.25" customHeight="1" spans="1:2">
      <c r="A1215" s="170" t="s">
        <v>1184</v>
      </c>
      <c r="B1215" s="173"/>
    </row>
    <row r="1216" ht="20.25" customHeight="1" spans="1:2">
      <c r="A1216" s="170" t="s">
        <v>1185</v>
      </c>
      <c r="B1216" s="173"/>
    </row>
    <row r="1217" ht="20.25" customHeight="1" spans="1:2">
      <c r="A1217" s="170" t="s">
        <v>1186</v>
      </c>
      <c r="B1217" s="173"/>
    </row>
    <row r="1218" ht="20.25" customHeight="1" spans="1:2">
      <c r="A1218" s="170" t="s">
        <v>1187</v>
      </c>
      <c r="B1218" s="168"/>
    </row>
    <row r="1219" ht="20.25" customHeight="1" spans="1:2">
      <c r="A1219" s="170" t="s">
        <v>1188</v>
      </c>
      <c r="B1219" s="173"/>
    </row>
    <row r="1220" ht="20.25" customHeight="1" spans="1:2">
      <c r="A1220" s="170" t="s">
        <v>1189</v>
      </c>
      <c r="B1220" s="173"/>
    </row>
    <row r="1221" ht="20.25" customHeight="1" spans="1:2">
      <c r="A1221" s="170" t="s">
        <v>1190</v>
      </c>
      <c r="B1221" s="173"/>
    </row>
    <row r="1222" ht="20.25" customHeight="1" spans="1:2">
      <c r="A1222" s="170" t="s">
        <v>1191</v>
      </c>
      <c r="B1222" s="173"/>
    </row>
    <row r="1223" ht="20.25" customHeight="1" spans="1:2">
      <c r="A1223" s="170" t="s">
        <v>1192</v>
      </c>
      <c r="B1223" s="173"/>
    </row>
    <row r="1224" ht="20.25" customHeight="1" spans="1:2">
      <c r="A1224" s="170" t="s">
        <v>1193</v>
      </c>
      <c r="B1224" s="168"/>
    </row>
    <row r="1225" ht="20.25" customHeight="1" spans="1:2">
      <c r="A1225" s="170" t="s">
        <v>1194</v>
      </c>
      <c r="B1225" s="173"/>
    </row>
    <row r="1226" ht="20.25" customHeight="1" spans="1:2">
      <c r="A1226" s="170" t="s">
        <v>1195</v>
      </c>
      <c r="B1226" s="173"/>
    </row>
    <row r="1227" ht="20.25" customHeight="1" spans="1:2">
      <c r="A1227" s="170" t="s">
        <v>1196</v>
      </c>
      <c r="B1227" s="173"/>
    </row>
    <row r="1228" ht="20.25" customHeight="1" spans="1:2">
      <c r="A1228" s="170" t="s">
        <v>1197</v>
      </c>
      <c r="B1228" s="173"/>
    </row>
    <row r="1229" ht="20.25" customHeight="1" spans="1:2">
      <c r="A1229" s="170" t="s">
        <v>1198</v>
      </c>
      <c r="B1229" s="173"/>
    </row>
    <row r="1230" ht="20.25" customHeight="1" spans="1:2">
      <c r="A1230" s="170" t="s">
        <v>1199</v>
      </c>
      <c r="B1230" s="173"/>
    </row>
    <row r="1231" ht="20.25" customHeight="1" spans="1:2">
      <c r="A1231" s="170" t="s">
        <v>1200</v>
      </c>
      <c r="B1231" s="173"/>
    </row>
    <row r="1232" ht="20.25" customHeight="1" spans="1:2">
      <c r="A1232" s="170" t="s">
        <v>1201</v>
      </c>
      <c r="B1232" s="173"/>
    </row>
    <row r="1233" ht="20.25" customHeight="1" spans="1:2">
      <c r="A1233" s="170" t="s">
        <v>1202</v>
      </c>
      <c r="B1233" s="173"/>
    </row>
    <row r="1234" ht="20.25" customHeight="1" spans="1:2">
      <c r="A1234" s="170" t="s">
        <v>1203</v>
      </c>
      <c r="B1234" s="173"/>
    </row>
    <row r="1235" ht="20.25" customHeight="1" spans="1:2">
      <c r="A1235" s="170" t="s">
        <v>1204</v>
      </c>
      <c r="B1235" s="173"/>
    </row>
    <row r="1236" ht="20.25" customHeight="1" spans="1:2">
      <c r="A1236" s="165" t="s">
        <v>249</v>
      </c>
      <c r="B1236" s="166">
        <f>B1237+B1249+B1255+B1261+B1269+B1282+B1286+B1292</f>
        <v>1597</v>
      </c>
    </row>
    <row r="1237" ht="20.25" customHeight="1" spans="1:2">
      <c r="A1237" s="170" t="s">
        <v>1205</v>
      </c>
      <c r="B1237" s="168">
        <f>SUM(B1238:B1248)</f>
        <v>817</v>
      </c>
    </row>
    <row r="1238" ht="20.25" customHeight="1" spans="1:2">
      <c r="A1238" s="170" t="s">
        <v>1206</v>
      </c>
      <c r="B1238" s="168">
        <v>559</v>
      </c>
    </row>
    <row r="1239" ht="20.25" customHeight="1" spans="1:2">
      <c r="A1239" s="170" t="s">
        <v>1207</v>
      </c>
      <c r="B1239" s="168">
        <v>43</v>
      </c>
    </row>
    <row r="1240" ht="20.25" customHeight="1" spans="1:2">
      <c r="A1240" s="170" t="s">
        <v>1208</v>
      </c>
      <c r="B1240" s="168"/>
    </row>
    <row r="1241" ht="20.25" customHeight="1" spans="1:2">
      <c r="A1241" s="170" t="s">
        <v>1209</v>
      </c>
      <c r="B1241" s="168"/>
    </row>
    <row r="1242" ht="20.25" customHeight="1" spans="1:2">
      <c r="A1242" s="170" t="s">
        <v>1210</v>
      </c>
      <c r="B1242" s="168"/>
    </row>
    <row r="1243" ht="20.25" customHeight="1" spans="1:2">
      <c r="A1243" s="170" t="s">
        <v>1211</v>
      </c>
      <c r="B1243" s="168"/>
    </row>
    <row r="1244" ht="20.25" customHeight="1" spans="1:2">
      <c r="A1244" s="170" t="s">
        <v>1212</v>
      </c>
      <c r="B1244" s="168"/>
    </row>
    <row r="1245" ht="20.25" customHeight="1" spans="1:2">
      <c r="A1245" s="170" t="s">
        <v>1213</v>
      </c>
      <c r="B1245" s="168">
        <v>30</v>
      </c>
    </row>
    <row r="1246" ht="20.25" customHeight="1" spans="1:2">
      <c r="A1246" s="170" t="s">
        <v>1214</v>
      </c>
      <c r="B1246" s="168">
        <v>100</v>
      </c>
    </row>
    <row r="1247" ht="20.25" customHeight="1" spans="1:2">
      <c r="A1247" s="170" t="s">
        <v>1215</v>
      </c>
      <c r="B1247" s="168"/>
    </row>
    <row r="1248" ht="20.25" customHeight="1" spans="1:2">
      <c r="A1248" s="170" t="s">
        <v>1216</v>
      </c>
      <c r="B1248" s="168">
        <v>85</v>
      </c>
    </row>
    <row r="1249" ht="20.25" customHeight="1" spans="1:2">
      <c r="A1249" s="170" t="s">
        <v>1217</v>
      </c>
      <c r="B1249" s="168">
        <f>SUM(B1250:B1254)</f>
        <v>280</v>
      </c>
    </row>
    <row r="1250" ht="20.25" customHeight="1" spans="1:2">
      <c r="A1250" s="170" t="s">
        <v>1206</v>
      </c>
      <c r="B1250" s="168">
        <v>280</v>
      </c>
    </row>
    <row r="1251" ht="20.25" customHeight="1" spans="1:2">
      <c r="A1251" s="170" t="s">
        <v>1218</v>
      </c>
      <c r="B1251" s="168"/>
    </row>
    <row r="1252" ht="20.25" customHeight="1" spans="1:2">
      <c r="A1252" s="170" t="s">
        <v>1208</v>
      </c>
      <c r="B1252" s="168"/>
    </row>
    <row r="1253" ht="20.25" customHeight="1" spans="1:2">
      <c r="A1253" s="170" t="s">
        <v>1219</v>
      </c>
      <c r="B1253" s="168"/>
    </row>
    <row r="1254" ht="20.25" customHeight="1" spans="1:2">
      <c r="A1254" s="170" t="s">
        <v>1220</v>
      </c>
      <c r="B1254" s="168"/>
    </row>
    <row r="1255" ht="20.25" customHeight="1" spans="1:2">
      <c r="A1255" s="170" t="s">
        <v>1221</v>
      </c>
      <c r="B1255" s="168"/>
    </row>
    <row r="1256" ht="20.25" customHeight="1" spans="1:2">
      <c r="A1256" s="170" t="s">
        <v>1206</v>
      </c>
      <c r="B1256" s="173"/>
    </row>
    <row r="1257" ht="20.25" customHeight="1" spans="1:2">
      <c r="A1257" s="170" t="s">
        <v>1207</v>
      </c>
      <c r="B1257" s="173"/>
    </row>
    <row r="1258" ht="20.25" customHeight="1" spans="1:2">
      <c r="A1258" s="170" t="s">
        <v>1208</v>
      </c>
      <c r="B1258" s="173"/>
    </row>
    <row r="1259" ht="20.25" customHeight="1" spans="1:2">
      <c r="A1259" s="170" t="s">
        <v>1222</v>
      </c>
      <c r="B1259" s="173"/>
    </row>
    <row r="1260" ht="20.25" customHeight="1" spans="1:2">
      <c r="A1260" s="170" t="s">
        <v>1223</v>
      </c>
      <c r="B1260" s="173"/>
    </row>
    <row r="1261" ht="20.25" customHeight="1" spans="1:2">
      <c r="A1261" s="170" t="s">
        <v>1224</v>
      </c>
      <c r="B1261" s="168"/>
    </row>
    <row r="1262" ht="20.25" customHeight="1" spans="1:2">
      <c r="A1262" s="170" t="s">
        <v>1206</v>
      </c>
      <c r="B1262" s="173"/>
    </row>
    <row r="1263" ht="20.25" customHeight="1" spans="1:2">
      <c r="A1263" s="170" t="s">
        <v>1207</v>
      </c>
      <c r="B1263" s="173"/>
    </row>
    <row r="1264" ht="20.25" customHeight="1" spans="1:2">
      <c r="A1264" s="170" t="s">
        <v>1208</v>
      </c>
      <c r="B1264" s="173"/>
    </row>
    <row r="1265" ht="20.25" customHeight="1" spans="1:2">
      <c r="A1265" s="170" t="s">
        <v>1225</v>
      </c>
      <c r="B1265" s="173"/>
    </row>
    <row r="1266" ht="20.25" customHeight="1" spans="1:2">
      <c r="A1266" s="170" t="s">
        <v>1226</v>
      </c>
      <c r="B1266" s="173"/>
    </row>
    <row r="1267" ht="20.25" customHeight="1" spans="1:2">
      <c r="A1267" s="170" t="s">
        <v>1215</v>
      </c>
      <c r="B1267" s="173"/>
    </row>
    <row r="1268" ht="20.25" customHeight="1" spans="1:2">
      <c r="A1268" s="170" t="s">
        <v>1227</v>
      </c>
      <c r="B1268" s="173"/>
    </row>
    <row r="1269" ht="20.25" customHeight="1" spans="1:2">
      <c r="A1269" s="170" t="s">
        <v>1228</v>
      </c>
      <c r="B1269" s="168">
        <f>SUM(B1270:B1281)</f>
        <v>58</v>
      </c>
    </row>
    <row r="1270" ht="20.25" customHeight="1" spans="1:2">
      <c r="A1270" s="170" t="s">
        <v>1206</v>
      </c>
      <c r="B1270" s="168">
        <v>53</v>
      </c>
    </row>
    <row r="1271" ht="20.25" customHeight="1" spans="1:2">
      <c r="A1271" s="170" t="s">
        <v>1207</v>
      </c>
      <c r="B1271" s="168"/>
    </row>
    <row r="1272" ht="20.25" customHeight="1" spans="1:2">
      <c r="A1272" s="170" t="s">
        <v>1208</v>
      </c>
      <c r="B1272" s="168"/>
    </row>
    <row r="1273" ht="20.25" customHeight="1" spans="1:2">
      <c r="A1273" s="170" t="s">
        <v>1229</v>
      </c>
      <c r="B1273" s="168">
        <v>5</v>
      </c>
    </row>
    <row r="1274" ht="20.25" customHeight="1" spans="1:2">
      <c r="A1274" s="170" t="s">
        <v>1230</v>
      </c>
      <c r="B1274" s="168"/>
    </row>
    <row r="1275" ht="20.25" customHeight="1" spans="1:2">
      <c r="A1275" s="170" t="s">
        <v>1231</v>
      </c>
      <c r="B1275" s="168"/>
    </row>
    <row r="1276" ht="20.25" customHeight="1" spans="1:2">
      <c r="A1276" s="170" t="s">
        <v>1232</v>
      </c>
      <c r="B1276" s="168"/>
    </row>
    <row r="1277" ht="20.25" customHeight="1" spans="1:2">
      <c r="A1277" s="170" t="s">
        <v>1233</v>
      </c>
      <c r="B1277" s="168"/>
    </row>
    <row r="1278" ht="20.25" customHeight="1" spans="1:2">
      <c r="A1278" s="170" t="s">
        <v>1234</v>
      </c>
      <c r="B1278" s="168"/>
    </row>
    <row r="1279" ht="20.25" customHeight="1" spans="1:2">
      <c r="A1279" s="170" t="s">
        <v>1235</v>
      </c>
      <c r="B1279" s="168"/>
    </row>
    <row r="1280" ht="20.25" customHeight="1" spans="1:2">
      <c r="A1280" s="170" t="s">
        <v>1236</v>
      </c>
      <c r="B1280" s="168"/>
    </row>
    <row r="1281" ht="20.25" customHeight="1" spans="1:2">
      <c r="A1281" s="170" t="s">
        <v>1237</v>
      </c>
      <c r="B1281" s="168"/>
    </row>
    <row r="1282" ht="20.25" customHeight="1" spans="1:2">
      <c r="A1282" s="170" t="s">
        <v>1238</v>
      </c>
      <c r="B1282" s="168"/>
    </row>
    <row r="1283" ht="20.25" customHeight="1" spans="1:2">
      <c r="A1283" s="170" t="s">
        <v>1239</v>
      </c>
      <c r="B1283" s="173"/>
    </row>
    <row r="1284" ht="20.25" customHeight="1" spans="1:2">
      <c r="A1284" s="170" t="s">
        <v>1240</v>
      </c>
      <c r="B1284" s="173"/>
    </row>
    <row r="1285" ht="20.25" customHeight="1" spans="1:2">
      <c r="A1285" s="170" t="s">
        <v>1241</v>
      </c>
      <c r="B1285" s="173"/>
    </row>
    <row r="1286" ht="20.25" customHeight="1" spans="1:2">
      <c r="A1286" s="170" t="s">
        <v>1242</v>
      </c>
      <c r="B1286" s="168"/>
    </row>
    <row r="1287" ht="20.25" customHeight="1" spans="1:2">
      <c r="A1287" s="170" t="s">
        <v>1243</v>
      </c>
      <c r="B1287" s="168"/>
    </row>
    <row r="1288" ht="20.25" customHeight="1" spans="1:2">
      <c r="A1288" s="170" t="s">
        <v>1244</v>
      </c>
      <c r="B1288" s="168"/>
    </row>
    <row r="1289" ht="20.25" customHeight="1" spans="1:2">
      <c r="A1289" s="170" t="s">
        <v>1245</v>
      </c>
      <c r="B1289" s="168"/>
    </row>
    <row r="1290" ht="20.25" customHeight="1" spans="1:2">
      <c r="A1290" s="170" t="s">
        <v>1246</v>
      </c>
      <c r="B1290" s="168"/>
    </row>
    <row r="1291" ht="20.25" customHeight="1" spans="1:2">
      <c r="A1291" s="170" t="s">
        <v>1247</v>
      </c>
      <c r="B1291" s="168"/>
    </row>
    <row r="1292" ht="20.25" customHeight="1" spans="1:2">
      <c r="A1292" s="170" t="s">
        <v>1248</v>
      </c>
      <c r="B1292" s="173">
        <v>442</v>
      </c>
    </row>
    <row r="1293" ht="20.25" customHeight="1" spans="1:2">
      <c r="A1293" s="165" t="s">
        <v>1249</v>
      </c>
      <c r="B1293" s="180">
        <v>3000</v>
      </c>
    </row>
    <row r="1294" ht="20.25" customHeight="1" spans="1:2">
      <c r="A1294" s="165" t="s">
        <v>1250</v>
      </c>
      <c r="B1294" s="166">
        <f>B1295</f>
        <v>14490</v>
      </c>
    </row>
    <row r="1295" ht="20.25" customHeight="1" spans="1:2">
      <c r="A1295" s="170" t="s">
        <v>1251</v>
      </c>
      <c r="B1295" s="168">
        <f>SUM(B1296:B1299)</f>
        <v>14490</v>
      </c>
    </row>
    <row r="1296" ht="20.25" customHeight="1" spans="1:2">
      <c r="A1296" s="170" t="s">
        <v>1252</v>
      </c>
      <c r="B1296" s="168">
        <v>14490</v>
      </c>
    </row>
    <row r="1297" ht="20.25" customHeight="1" spans="1:2">
      <c r="A1297" s="170" t="s">
        <v>1253</v>
      </c>
      <c r="B1297" s="168"/>
    </row>
    <row r="1298" ht="20.25" customHeight="1" spans="1:2">
      <c r="A1298" s="170" t="s">
        <v>1254</v>
      </c>
      <c r="B1298" s="168"/>
    </row>
    <row r="1299" ht="20.25" customHeight="1" spans="1:2">
      <c r="A1299" s="170" t="s">
        <v>1255</v>
      </c>
      <c r="B1299" s="168"/>
    </row>
    <row r="1300" ht="20.25" customHeight="1" spans="1:2">
      <c r="A1300" s="165" t="s">
        <v>1256</v>
      </c>
      <c r="B1300" s="166">
        <f>B1301</f>
        <v>0</v>
      </c>
    </row>
    <row r="1301" ht="20.25" customHeight="1" spans="1:2">
      <c r="A1301" s="170" t="s">
        <v>1257</v>
      </c>
      <c r="B1301" s="177"/>
    </row>
    <row r="1302" ht="20.25" customHeight="1" spans="1:2">
      <c r="A1302" s="165" t="s">
        <v>1258</v>
      </c>
      <c r="B1302" s="166">
        <f>B1303+B1304</f>
        <v>0</v>
      </c>
    </row>
    <row r="1303" ht="20.25" customHeight="1" spans="1:2">
      <c r="A1303" s="170" t="s">
        <v>1259</v>
      </c>
      <c r="B1303" s="173"/>
    </row>
    <row r="1304" ht="20.25" customHeight="1" spans="1:2">
      <c r="A1304" s="170" t="s">
        <v>1260</v>
      </c>
      <c r="B1304" s="179"/>
    </row>
    <row r="1305" ht="20.25" customHeight="1" spans="1:2">
      <c r="A1305" s="170"/>
      <c r="B1305" s="168"/>
    </row>
    <row r="1306" ht="20.25" customHeight="1" spans="1:2">
      <c r="A1306" s="170"/>
      <c r="B1306" s="168"/>
    </row>
    <row r="1307" ht="20.25" customHeight="1" spans="1:2">
      <c r="A1307" s="165" t="s">
        <v>1261</v>
      </c>
      <c r="B1307" s="166">
        <f>B5+B251+B254+B266+B355+B409+B465+B521+B638+B709+B782+B801+B926+B990+B1056+B1076+B1091+B1101+B1165+B1183+B1236+B1294+B1300+B1302+B1293</f>
        <v>397983</v>
      </c>
    </row>
  </sheetData>
  <mergeCells count="1">
    <mergeCell ref="A2:B2"/>
  </mergeCells>
  <printOptions horizontalCentered="1"/>
  <pageMargins left="0.349956258075444" right="0.349956258075444" top="0.629782348167239" bottom="0" header="0.12012386885215" footer="0.279826113558191"/>
  <pageSetup paperSize="9" orientation="portrait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17"/>
  <sheetViews>
    <sheetView showZeros="0" workbookViewId="0">
      <selection activeCell="A2" sqref="A2:B2"/>
    </sheetView>
  </sheetViews>
  <sheetFormatPr defaultColWidth="9" defaultRowHeight="14.25" outlineLevelCol="1"/>
  <cols>
    <col min="1" max="1" width="50.6" style="120" customWidth="1"/>
    <col min="2" max="2" width="23.9" style="148" customWidth="1"/>
    <col min="3" max="16384" width="9" style="120"/>
  </cols>
  <sheetData>
    <row r="1" s="106" customFormat="1" ht="17.25" customHeight="1" spans="1:2">
      <c r="A1" s="89" t="s">
        <v>1262</v>
      </c>
      <c r="B1" s="128"/>
    </row>
    <row r="2" s="107" customFormat="1" ht="30.6" customHeight="1" spans="1:2">
      <c r="A2" s="110" t="s">
        <v>1263</v>
      </c>
      <c r="B2" s="110"/>
    </row>
    <row r="3" ht="23.25" customHeight="1" spans="1:2">
      <c r="A3" s="149"/>
      <c r="B3" s="150" t="s">
        <v>20</v>
      </c>
    </row>
    <row r="4" s="106" customFormat="1" ht="29.25" customHeight="1" spans="1:2">
      <c r="A4" s="130" t="s">
        <v>267</v>
      </c>
      <c r="B4" s="130" t="s">
        <v>268</v>
      </c>
    </row>
    <row r="5" s="119" customFormat="1" ht="24.9" customHeight="1" spans="1:2">
      <c r="A5" s="137" t="s">
        <v>1264</v>
      </c>
      <c r="B5" s="140" t="s">
        <v>1265</v>
      </c>
    </row>
    <row r="6" s="119" customFormat="1" ht="24.9" customHeight="1" spans="1:2">
      <c r="A6" s="137" t="s">
        <v>1266</v>
      </c>
      <c r="B6" s="140" t="s">
        <v>1265</v>
      </c>
    </row>
    <row r="7" s="119" customFormat="1" ht="24.9" customHeight="1" spans="1:2">
      <c r="A7" s="137" t="s">
        <v>1267</v>
      </c>
      <c r="B7" s="140" t="s">
        <v>1265</v>
      </c>
    </row>
    <row r="8" s="119" customFormat="1" ht="24.9" customHeight="1" spans="1:2">
      <c r="A8" s="137" t="s">
        <v>1268</v>
      </c>
      <c r="B8" s="140" t="s">
        <v>1265</v>
      </c>
    </row>
    <row r="9" s="119" customFormat="1" ht="24.9" customHeight="1" spans="1:2">
      <c r="A9" s="137" t="s">
        <v>1269</v>
      </c>
      <c r="B9" s="140" t="s">
        <v>1265</v>
      </c>
    </row>
    <row r="10" s="119" customFormat="1" ht="24.9" customHeight="1" spans="1:2">
      <c r="A10" s="137" t="s">
        <v>1270</v>
      </c>
      <c r="B10" s="140" t="s">
        <v>1265</v>
      </c>
    </row>
    <row r="11" s="119" customFormat="1" ht="24.9" customHeight="1" spans="1:2">
      <c r="A11" s="137" t="s">
        <v>1271</v>
      </c>
      <c r="B11" s="140">
        <v>187000</v>
      </c>
    </row>
    <row r="12" s="119" customFormat="1" ht="24.9" customHeight="1" spans="1:2">
      <c r="A12" s="137" t="s">
        <v>1272</v>
      </c>
      <c r="B12" s="140" t="s">
        <v>1265</v>
      </c>
    </row>
    <row r="13" s="119" customFormat="1" ht="24.9" customHeight="1" spans="1:2">
      <c r="A13" s="137" t="s">
        <v>1273</v>
      </c>
      <c r="B13" s="140" t="s">
        <v>1265</v>
      </c>
    </row>
    <row r="14" s="119" customFormat="1" ht="24.9" customHeight="1" spans="1:2">
      <c r="A14" s="137" t="s">
        <v>1274</v>
      </c>
      <c r="B14" s="140">
        <v>2000</v>
      </c>
    </row>
    <row r="15" s="119" customFormat="1" ht="24.9" customHeight="1" spans="1:2">
      <c r="A15" s="137" t="s">
        <v>1275</v>
      </c>
      <c r="B15" s="140" t="s">
        <v>1265</v>
      </c>
    </row>
    <row r="16" s="119" customFormat="1" ht="24.9" customHeight="1" spans="1:2">
      <c r="A16" s="137" t="s">
        <v>1276</v>
      </c>
      <c r="B16" s="140" t="s">
        <v>1265</v>
      </c>
    </row>
    <row r="17" s="119" customFormat="1" ht="24.9" customHeight="1" spans="1:2">
      <c r="A17" s="137" t="s">
        <v>1277</v>
      </c>
      <c r="B17" s="140" t="s">
        <v>1265</v>
      </c>
    </row>
    <row r="18" s="119" customFormat="1" ht="24.9" customHeight="1" spans="1:2">
      <c r="A18" s="137" t="s">
        <v>1278</v>
      </c>
      <c r="B18" s="140">
        <v>800</v>
      </c>
    </row>
    <row r="19" s="119" customFormat="1" ht="24.9" customHeight="1" spans="1:2">
      <c r="A19" s="137" t="s">
        <v>1279</v>
      </c>
      <c r="B19" s="140" t="s">
        <v>1265</v>
      </c>
    </row>
    <row r="20" s="119" customFormat="1" ht="24.9" customHeight="1" spans="1:2">
      <c r="A20" s="151" t="s">
        <v>1280</v>
      </c>
      <c r="B20" s="140">
        <v>55000</v>
      </c>
    </row>
    <row r="21" s="119" customFormat="1" ht="24.9" customHeight="1" spans="1:2">
      <c r="A21" s="151" t="s">
        <v>1281</v>
      </c>
      <c r="B21" s="140" t="s">
        <v>1265</v>
      </c>
    </row>
    <row r="22" s="119" customFormat="1" ht="24.9" customHeight="1" spans="1:2">
      <c r="A22" s="152"/>
      <c r="B22" s="114"/>
    </row>
    <row r="23" s="119" customFormat="1" ht="24.9" customHeight="1" spans="1:2">
      <c r="A23" s="145"/>
      <c r="B23" s="140"/>
    </row>
    <row r="24" s="119" customFormat="1" ht="24.9" customHeight="1" spans="1:2">
      <c r="A24" s="145"/>
      <c r="B24" s="140"/>
    </row>
    <row r="25" s="119" customFormat="1" ht="24.9" customHeight="1" spans="1:2">
      <c r="A25" s="145"/>
      <c r="B25" s="140"/>
    </row>
    <row r="26" s="119" customFormat="1" ht="24.9" customHeight="1" spans="1:2">
      <c r="A26" s="145" t="s">
        <v>50</v>
      </c>
      <c r="B26" s="140">
        <f>SUM(B5:B21)</f>
        <v>244800</v>
      </c>
    </row>
    <row r="27" s="119" customFormat="1" ht="24.9" customHeight="1" spans="1:2">
      <c r="A27" s="116" t="s">
        <v>1282</v>
      </c>
      <c r="B27" s="140">
        <v>8688</v>
      </c>
    </row>
    <row r="28" s="119" customFormat="1" ht="24.9" customHeight="1" spans="1:2">
      <c r="A28" s="113" t="s">
        <v>1283</v>
      </c>
      <c r="B28" s="140">
        <v>0</v>
      </c>
    </row>
    <row r="29" s="119" customFormat="1" ht="24.9" customHeight="1" spans="1:2">
      <c r="A29" s="113" t="s">
        <v>1284</v>
      </c>
      <c r="B29" s="140">
        <v>0</v>
      </c>
    </row>
    <row r="30" s="119" customFormat="1" ht="24.9" customHeight="1" spans="1:2">
      <c r="A30" s="113" t="s">
        <v>1285</v>
      </c>
      <c r="B30" s="140">
        <v>0</v>
      </c>
    </row>
    <row r="31" s="119" customFormat="1" ht="24.9" customHeight="1" spans="1:2">
      <c r="A31" s="113" t="s">
        <v>1286</v>
      </c>
      <c r="B31" s="140">
        <v>8688</v>
      </c>
    </row>
    <row r="32" s="119" customFormat="1" ht="24.9" customHeight="1" spans="1:2">
      <c r="A32" s="113" t="s">
        <v>1287</v>
      </c>
      <c r="B32" s="140">
        <v>0</v>
      </c>
    </row>
    <row r="33" s="119" customFormat="1" ht="24.9" customHeight="1" spans="1:2">
      <c r="A33" s="113" t="s">
        <v>1288</v>
      </c>
      <c r="B33" s="140">
        <v>0</v>
      </c>
    </row>
    <row r="34" s="119" customFormat="1" ht="24.9" customHeight="1" spans="1:2">
      <c r="A34" s="146" t="s">
        <v>1289</v>
      </c>
      <c r="B34" s="140">
        <v>0</v>
      </c>
    </row>
    <row r="35" s="119" customFormat="1" ht="24.9" customHeight="1" spans="1:2">
      <c r="A35" s="146" t="s">
        <v>1290</v>
      </c>
      <c r="B35" s="140">
        <v>0</v>
      </c>
    </row>
    <row r="36" s="119" customFormat="1" ht="24.9" customHeight="1" spans="1:2">
      <c r="A36" s="146"/>
      <c r="B36" s="140"/>
    </row>
    <row r="37" s="119" customFormat="1" ht="24.9" customHeight="1" spans="1:2">
      <c r="A37" s="145" t="s">
        <v>1291</v>
      </c>
      <c r="B37" s="140">
        <f>B26+B27</f>
        <v>253488</v>
      </c>
    </row>
    <row r="38" s="119" customFormat="1" ht="13.5" customHeight="1" spans="2:2">
      <c r="B38" s="153"/>
    </row>
    <row r="39" s="119" customFormat="1" ht="13.5" customHeight="1" spans="2:2">
      <c r="B39" s="153"/>
    </row>
    <row r="40" s="119" customFormat="1" ht="13.5" customHeight="1" spans="2:2">
      <c r="B40" s="153"/>
    </row>
    <row r="41" s="119" customFormat="1" ht="13.5" customHeight="1" spans="2:2">
      <c r="B41" s="153"/>
    </row>
    <row r="42" s="119" customFormat="1" ht="13.5" customHeight="1" spans="2:2">
      <c r="B42" s="153"/>
    </row>
    <row r="43" s="119" customFormat="1" ht="13.5" customHeight="1" spans="2:2">
      <c r="B43" s="153"/>
    </row>
    <row r="44" s="119" customFormat="1" ht="13.5" customHeight="1" spans="2:2">
      <c r="B44" s="153"/>
    </row>
    <row r="45" s="119" customFormat="1" ht="13.5" customHeight="1" spans="2:2">
      <c r="B45" s="153"/>
    </row>
    <row r="46" s="119" customFormat="1" ht="13.5" customHeight="1" spans="2:2">
      <c r="B46" s="153"/>
    </row>
    <row r="47" s="119" customFormat="1" ht="13.5" customHeight="1" spans="2:2">
      <c r="B47" s="153"/>
    </row>
    <row r="48" s="119" customFormat="1" ht="13.5" customHeight="1" spans="2:2">
      <c r="B48" s="153"/>
    </row>
    <row r="49" s="119" customFormat="1" ht="13.5" customHeight="1" spans="2:2">
      <c r="B49" s="153"/>
    </row>
    <row r="50" s="119" customFormat="1" ht="13.5" customHeight="1" spans="2:2">
      <c r="B50" s="153"/>
    </row>
    <row r="51" s="119" customFormat="1" ht="13.5" customHeight="1" spans="2:2">
      <c r="B51" s="153"/>
    </row>
    <row r="52" s="119" customFormat="1" ht="13.5" customHeight="1" spans="2:2">
      <c r="B52" s="153"/>
    </row>
    <row r="53" s="119" customFormat="1" ht="13.5" customHeight="1" spans="2:2">
      <c r="B53" s="153"/>
    </row>
    <row r="54" s="119" customFormat="1" ht="13.5" customHeight="1" spans="2:2">
      <c r="B54" s="153"/>
    </row>
    <row r="55" s="119" customFormat="1" ht="13.5" customHeight="1" spans="2:2">
      <c r="B55" s="153"/>
    </row>
    <row r="56" s="119" customFormat="1" ht="13.5" customHeight="1" spans="2:2">
      <c r="B56" s="153"/>
    </row>
    <row r="57" s="119" customFormat="1" ht="13.5" customHeight="1" spans="2:2">
      <c r="B57" s="153"/>
    </row>
    <row r="58" s="119" customFormat="1" ht="13.5" customHeight="1" spans="2:2">
      <c r="B58" s="153"/>
    </row>
    <row r="59" s="119" customFormat="1" ht="13.5" customHeight="1" spans="2:2">
      <c r="B59" s="153"/>
    </row>
    <row r="60" s="119" customFormat="1" ht="13.5" customHeight="1" spans="2:2">
      <c r="B60" s="153"/>
    </row>
    <row r="61" s="119" customFormat="1" ht="13.5" customHeight="1" spans="2:2">
      <c r="B61" s="153"/>
    </row>
    <row r="62" s="119" customFormat="1" ht="13.5" customHeight="1" spans="2:2">
      <c r="B62" s="153"/>
    </row>
    <row r="63" spans="1:1">
      <c r="A63" s="119"/>
    </row>
    <row r="64" spans="1:1">
      <c r="A64" s="119"/>
    </row>
    <row r="65" spans="1:1">
      <c r="A65" s="119"/>
    </row>
    <row r="66" spans="1:1">
      <c r="A66" s="119"/>
    </row>
    <row r="67" spans="1:1">
      <c r="A67" s="119"/>
    </row>
    <row r="68" spans="1:1">
      <c r="A68" s="119"/>
    </row>
    <row r="69" spans="1:1">
      <c r="A69" s="119"/>
    </row>
    <row r="70" spans="1:1">
      <c r="A70" s="119"/>
    </row>
    <row r="71" spans="1:1">
      <c r="A71" s="119"/>
    </row>
    <row r="72" spans="1:1">
      <c r="A72" s="119"/>
    </row>
    <row r="73" spans="1:1">
      <c r="A73" s="119"/>
    </row>
    <row r="74" spans="1:1">
      <c r="A74" s="119"/>
    </row>
    <row r="75" spans="1:1">
      <c r="A75" s="119"/>
    </row>
    <row r="76" spans="1:1">
      <c r="A76" s="119"/>
    </row>
    <row r="77" spans="1:1">
      <c r="A77" s="119"/>
    </row>
    <row r="78" spans="1:1">
      <c r="A78" s="119"/>
    </row>
    <row r="79" spans="1:1">
      <c r="A79" s="119"/>
    </row>
    <row r="80" spans="1:1">
      <c r="A80" s="119"/>
    </row>
    <row r="81" spans="1:1">
      <c r="A81" s="119"/>
    </row>
    <row r="82" spans="1:1">
      <c r="A82" s="119"/>
    </row>
    <row r="83" spans="1:1">
      <c r="A83" s="119"/>
    </row>
    <row r="84" spans="1:1">
      <c r="A84" s="119"/>
    </row>
    <row r="85" spans="1:1">
      <c r="A85" s="119"/>
    </row>
    <row r="86" spans="1:1">
      <c r="A86" s="119"/>
    </row>
    <row r="87" spans="1:1">
      <c r="A87" s="119"/>
    </row>
    <row r="88" spans="1:1">
      <c r="A88" s="119"/>
    </row>
    <row r="89" spans="1:1">
      <c r="A89" s="119"/>
    </row>
    <row r="90" spans="1:1">
      <c r="A90" s="119"/>
    </row>
    <row r="91" spans="1:1">
      <c r="A91" s="119"/>
    </row>
    <row r="92" spans="1:1">
      <c r="A92" s="119"/>
    </row>
    <row r="93" spans="1:1">
      <c r="A93" s="119"/>
    </row>
    <row r="94" spans="1:1">
      <c r="A94" s="119"/>
    </row>
    <row r="95" spans="1:1">
      <c r="A95" s="119"/>
    </row>
    <row r="96" spans="1:1">
      <c r="A96" s="119"/>
    </row>
    <row r="97" spans="1:1">
      <c r="A97" s="119"/>
    </row>
    <row r="98" spans="1:1">
      <c r="A98" s="119"/>
    </row>
    <row r="99" spans="1:1">
      <c r="A99" s="119"/>
    </row>
    <row r="100" spans="1:1">
      <c r="A100" s="119"/>
    </row>
    <row r="101" spans="1:1">
      <c r="A101" s="119"/>
    </row>
    <row r="102" spans="1:1">
      <c r="A102" s="119"/>
    </row>
    <row r="103" spans="1:1">
      <c r="A103" s="119"/>
    </row>
    <row r="104" spans="1:1">
      <c r="A104" s="119"/>
    </row>
    <row r="105" spans="1:1">
      <c r="A105" s="119"/>
    </row>
    <row r="106" spans="1:1">
      <c r="A106" s="119"/>
    </row>
    <row r="107" spans="1:1">
      <c r="A107" s="119"/>
    </row>
    <row r="108" spans="1:1">
      <c r="A108" s="119"/>
    </row>
    <row r="109" spans="1:1">
      <c r="A109" s="119"/>
    </row>
    <row r="110" spans="1:1">
      <c r="A110" s="119"/>
    </row>
    <row r="111" spans="1:1">
      <c r="A111" s="119"/>
    </row>
    <row r="112" spans="1:1">
      <c r="A112" s="119"/>
    </row>
    <row r="113" spans="1:1">
      <c r="A113" s="119"/>
    </row>
    <row r="114" spans="1:1">
      <c r="A114" s="119"/>
    </row>
    <row r="115" spans="1:1">
      <c r="A115" s="119"/>
    </row>
    <row r="116" spans="1:1">
      <c r="A116" s="119"/>
    </row>
    <row r="117" spans="1:1">
      <c r="A117" s="119"/>
    </row>
    <row r="118" spans="1:1">
      <c r="A118" s="119"/>
    </row>
    <row r="119" spans="1:1">
      <c r="A119" s="119"/>
    </row>
    <row r="120" spans="1:1">
      <c r="A120" s="119"/>
    </row>
    <row r="121" spans="1:1">
      <c r="A121" s="119"/>
    </row>
    <row r="122" spans="1:1">
      <c r="A122" s="119"/>
    </row>
    <row r="123" spans="1:1">
      <c r="A123" s="119"/>
    </row>
    <row r="124" spans="1:1">
      <c r="A124" s="119"/>
    </row>
    <row r="125" spans="1:1">
      <c r="A125" s="119"/>
    </row>
    <row r="126" spans="1:1">
      <c r="A126" s="119"/>
    </row>
    <row r="127" spans="1:1">
      <c r="A127" s="119"/>
    </row>
    <row r="128" spans="1:1">
      <c r="A128" s="119"/>
    </row>
    <row r="129" spans="1:1">
      <c r="A129" s="119"/>
    </row>
    <row r="130" spans="1:1">
      <c r="A130" s="119"/>
    </row>
    <row r="131" spans="1:1">
      <c r="A131" s="119"/>
    </row>
    <row r="132" spans="1:1">
      <c r="A132" s="119"/>
    </row>
    <row r="133" spans="1:1">
      <c r="A133" s="119"/>
    </row>
    <row r="134" spans="1:1">
      <c r="A134" s="119"/>
    </row>
    <row r="135" spans="1:1">
      <c r="A135" s="119"/>
    </row>
    <row r="136" spans="1:1">
      <c r="A136" s="119"/>
    </row>
    <row r="137" spans="1:1">
      <c r="A137" s="119"/>
    </row>
    <row r="138" spans="1:1">
      <c r="A138" s="119"/>
    </row>
    <row r="139" spans="1:1">
      <c r="A139" s="119"/>
    </row>
    <row r="140" spans="1:1">
      <c r="A140" s="119"/>
    </row>
    <row r="141" spans="1:1">
      <c r="A141" s="119"/>
    </row>
    <row r="142" spans="1:1">
      <c r="A142" s="119"/>
    </row>
    <row r="143" spans="1:1">
      <c r="A143" s="119"/>
    </row>
    <row r="144" spans="1:1">
      <c r="A144" s="119"/>
    </row>
    <row r="145" spans="1:1">
      <c r="A145" s="119"/>
    </row>
    <row r="146" spans="1:1">
      <c r="A146" s="119"/>
    </row>
    <row r="147" spans="1:1">
      <c r="A147" s="119"/>
    </row>
    <row r="148" spans="1:1">
      <c r="A148" s="119"/>
    </row>
    <row r="149" spans="1:1">
      <c r="A149" s="119"/>
    </row>
    <row r="150" spans="1:1">
      <c r="A150" s="119"/>
    </row>
    <row r="151" spans="1:1">
      <c r="A151" s="119"/>
    </row>
    <row r="152" spans="1:1">
      <c r="A152" s="119"/>
    </row>
    <row r="153" spans="1:1">
      <c r="A153" s="119"/>
    </row>
    <row r="154" spans="1:1">
      <c r="A154" s="119"/>
    </row>
    <row r="155" spans="1:1">
      <c r="A155" s="119"/>
    </row>
    <row r="156" spans="1:1">
      <c r="A156" s="119"/>
    </row>
    <row r="157" spans="1:1">
      <c r="A157" s="119"/>
    </row>
    <row r="158" spans="1:1">
      <c r="A158" s="119"/>
    </row>
    <row r="159" spans="1:1">
      <c r="A159" s="119"/>
    </row>
    <row r="160" spans="1:1">
      <c r="A160" s="119"/>
    </row>
    <row r="161" spans="1:1">
      <c r="A161" s="119"/>
    </row>
    <row r="162" spans="1:1">
      <c r="A162" s="119"/>
    </row>
    <row r="163" spans="1:1">
      <c r="A163" s="119"/>
    </row>
    <row r="164" spans="1:1">
      <c r="A164" s="119"/>
    </row>
    <row r="165" spans="1:1">
      <c r="A165" s="119"/>
    </row>
    <row r="166" spans="1:1">
      <c r="A166" s="119"/>
    </row>
    <row r="167" spans="1:1">
      <c r="A167" s="119"/>
    </row>
    <row r="168" spans="1:1">
      <c r="A168" s="119"/>
    </row>
    <row r="169" spans="1:1">
      <c r="A169" s="119"/>
    </row>
    <row r="170" spans="1:1">
      <c r="A170" s="119"/>
    </row>
    <row r="171" spans="1:1">
      <c r="A171" s="119"/>
    </row>
    <row r="172" spans="1:1">
      <c r="A172" s="119"/>
    </row>
    <row r="173" spans="1:1">
      <c r="A173" s="119"/>
    </row>
    <row r="174" spans="1:1">
      <c r="A174" s="119"/>
    </row>
    <row r="175" spans="1:1">
      <c r="A175" s="119"/>
    </row>
    <row r="176" spans="1:1">
      <c r="A176" s="119"/>
    </row>
    <row r="177" spans="1:1">
      <c r="A177" s="119"/>
    </row>
    <row r="178" spans="1:1">
      <c r="A178" s="119"/>
    </row>
    <row r="179" spans="1:1">
      <c r="A179" s="119"/>
    </row>
    <row r="180" spans="1:1">
      <c r="A180" s="119"/>
    </row>
    <row r="181" spans="1:1">
      <c r="A181" s="119"/>
    </row>
    <row r="182" spans="1:1">
      <c r="A182" s="119"/>
    </row>
    <row r="183" spans="1:1">
      <c r="A183" s="119"/>
    </row>
    <row r="184" spans="1:1">
      <c r="A184" s="119"/>
    </row>
    <row r="185" spans="1:1">
      <c r="A185" s="119"/>
    </row>
    <row r="186" spans="1:1">
      <c r="A186" s="119"/>
    </row>
    <row r="187" spans="1:1">
      <c r="A187" s="119"/>
    </row>
    <row r="188" spans="1:1">
      <c r="A188" s="119"/>
    </row>
    <row r="189" spans="1:1">
      <c r="A189" s="119"/>
    </row>
    <row r="190" spans="1:1">
      <c r="A190" s="119"/>
    </row>
    <row r="191" spans="1:1">
      <c r="A191" s="119"/>
    </row>
    <row r="192" spans="1:1">
      <c r="A192" s="119"/>
    </row>
    <row r="193" spans="1:1">
      <c r="A193" s="119"/>
    </row>
    <row r="194" spans="1:1">
      <c r="A194" s="119"/>
    </row>
    <row r="195" spans="1:1">
      <c r="A195" s="119"/>
    </row>
    <row r="196" spans="1:1">
      <c r="A196" s="119"/>
    </row>
    <row r="197" spans="1:1">
      <c r="A197" s="119"/>
    </row>
    <row r="198" spans="1:1">
      <c r="A198" s="119"/>
    </row>
    <row r="199" spans="1:1">
      <c r="A199" s="119"/>
    </row>
    <row r="200" spans="1:1">
      <c r="A200" s="119"/>
    </row>
    <row r="201" spans="1:1">
      <c r="A201" s="119"/>
    </row>
    <row r="202" spans="1:1">
      <c r="A202" s="119"/>
    </row>
    <row r="203" spans="1:1">
      <c r="A203" s="119"/>
    </row>
    <row r="204" spans="1:1">
      <c r="A204" s="119"/>
    </row>
    <row r="205" spans="1:1">
      <c r="A205" s="119"/>
    </row>
    <row r="206" spans="1:1">
      <c r="A206" s="119"/>
    </row>
    <row r="207" spans="1:1">
      <c r="A207" s="119"/>
    </row>
    <row r="208" spans="1:1">
      <c r="A208" s="119"/>
    </row>
    <row r="209" spans="1:1">
      <c r="A209" s="119"/>
    </row>
    <row r="210" spans="1:1">
      <c r="A210" s="119"/>
    </row>
    <row r="211" spans="1:1">
      <c r="A211" s="119"/>
    </row>
    <row r="212" spans="1:1">
      <c r="A212" s="119"/>
    </row>
    <row r="213" spans="1:1">
      <c r="A213" s="119"/>
    </row>
    <row r="214" spans="1:1">
      <c r="A214" s="119"/>
    </row>
    <row r="215" spans="1:1">
      <c r="A215" s="119"/>
    </row>
    <row r="216" spans="1:1">
      <c r="A216" s="119"/>
    </row>
    <row r="217" spans="1:1">
      <c r="A217" s="119"/>
    </row>
    <row r="218" spans="1:1">
      <c r="A218" s="119"/>
    </row>
    <row r="219" spans="1:1">
      <c r="A219" s="119"/>
    </row>
    <row r="220" spans="1:1">
      <c r="A220" s="119"/>
    </row>
    <row r="221" spans="1:1">
      <c r="A221" s="119"/>
    </row>
    <row r="222" spans="1:1">
      <c r="A222" s="119"/>
    </row>
    <row r="223" spans="1:1">
      <c r="A223" s="119"/>
    </row>
    <row r="224" spans="1:1">
      <c r="A224" s="119"/>
    </row>
    <row r="225" spans="1:1">
      <c r="A225" s="119"/>
    </row>
    <row r="226" spans="1:1">
      <c r="A226" s="119"/>
    </row>
    <row r="227" spans="1:1">
      <c r="A227" s="119"/>
    </row>
    <row r="228" spans="1:1">
      <c r="A228" s="119"/>
    </row>
    <row r="229" spans="1:1">
      <c r="A229" s="119"/>
    </row>
    <row r="230" spans="1:1">
      <c r="A230" s="119"/>
    </row>
    <row r="231" spans="1:1">
      <c r="A231" s="119"/>
    </row>
    <row r="232" spans="1:1">
      <c r="A232" s="119"/>
    </row>
    <row r="233" spans="1:1">
      <c r="A233" s="119"/>
    </row>
    <row r="234" spans="1:1">
      <c r="A234" s="119"/>
    </row>
    <row r="235" spans="1:1">
      <c r="A235" s="119"/>
    </row>
    <row r="236" spans="1:1">
      <c r="A236" s="119"/>
    </row>
    <row r="237" spans="1:1">
      <c r="A237" s="119"/>
    </row>
    <row r="238" spans="1:1">
      <c r="A238" s="119"/>
    </row>
    <row r="239" spans="1:1">
      <c r="A239" s="119"/>
    </row>
    <row r="240" spans="1:1">
      <c r="A240" s="119"/>
    </row>
    <row r="241" spans="1:1">
      <c r="A241" s="119"/>
    </row>
    <row r="242" spans="1:1">
      <c r="A242" s="119"/>
    </row>
    <row r="243" spans="1:1">
      <c r="A243" s="119"/>
    </row>
    <row r="244" spans="1:1">
      <c r="A244" s="119"/>
    </row>
    <row r="245" spans="1:1">
      <c r="A245" s="119"/>
    </row>
    <row r="246" spans="1:1">
      <c r="A246" s="119"/>
    </row>
    <row r="247" spans="1:1">
      <c r="A247" s="119"/>
    </row>
    <row r="248" spans="1:1">
      <c r="A248" s="119"/>
    </row>
    <row r="249" spans="1:1">
      <c r="A249" s="119"/>
    </row>
    <row r="250" spans="1:1">
      <c r="A250" s="119"/>
    </row>
    <row r="251" spans="1:1">
      <c r="A251" s="119"/>
    </row>
    <row r="252" spans="1:1">
      <c r="A252" s="119"/>
    </row>
    <row r="253" spans="1:1">
      <c r="A253" s="119"/>
    </row>
    <row r="254" spans="1:1">
      <c r="A254" s="119"/>
    </row>
    <row r="255" spans="1:1">
      <c r="A255" s="119"/>
    </row>
    <row r="256" spans="1:1">
      <c r="A256" s="119"/>
    </row>
    <row r="257" spans="1:1">
      <c r="A257" s="119"/>
    </row>
    <row r="258" spans="1:1">
      <c r="A258" s="119"/>
    </row>
    <row r="259" spans="1:1">
      <c r="A259" s="119"/>
    </row>
    <row r="260" spans="1:1">
      <c r="A260" s="119"/>
    </row>
    <row r="261" spans="1:1">
      <c r="A261" s="119"/>
    </row>
    <row r="262" spans="1:1">
      <c r="A262" s="119"/>
    </row>
    <row r="263" spans="1:1">
      <c r="A263" s="119"/>
    </row>
    <row r="264" spans="1:1">
      <c r="A264" s="119"/>
    </row>
    <row r="265" spans="1:1">
      <c r="A265" s="119"/>
    </row>
    <row r="266" spans="1:1">
      <c r="A266" s="119"/>
    </row>
    <row r="267" spans="1:1">
      <c r="A267" s="119"/>
    </row>
    <row r="268" spans="1:1">
      <c r="A268" s="119"/>
    </row>
    <row r="269" spans="1:1">
      <c r="A269" s="119"/>
    </row>
    <row r="270" spans="1:1">
      <c r="A270" s="119"/>
    </row>
    <row r="271" spans="1:1">
      <c r="A271" s="119"/>
    </row>
    <row r="272" spans="1:1">
      <c r="A272" s="119"/>
    </row>
    <row r="273" spans="1:1">
      <c r="A273" s="119"/>
    </row>
    <row r="274" spans="1:1">
      <c r="A274" s="119"/>
    </row>
    <row r="275" spans="1:1">
      <c r="A275" s="119"/>
    </row>
    <row r="276" spans="1:1">
      <c r="A276" s="119"/>
    </row>
    <row r="277" spans="1:1">
      <c r="A277" s="119"/>
    </row>
    <row r="278" spans="1:1">
      <c r="A278" s="119"/>
    </row>
    <row r="279" spans="1:1">
      <c r="A279" s="119"/>
    </row>
    <row r="280" spans="1:1">
      <c r="A280" s="119"/>
    </row>
    <row r="281" spans="1:1">
      <c r="A281" s="119"/>
    </row>
    <row r="282" spans="1:1">
      <c r="A282" s="119"/>
    </row>
    <row r="283" spans="1:1">
      <c r="A283" s="119"/>
    </row>
    <row r="284" spans="1:1">
      <c r="A284" s="119"/>
    </row>
    <row r="285" spans="1:1">
      <c r="A285" s="119"/>
    </row>
    <row r="286" spans="1:1">
      <c r="A286" s="119"/>
    </row>
    <row r="287" spans="1:1">
      <c r="A287" s="119"/>
    </row>
    <row r="288" spans="1:1">
      <c r="A288" s="119"/>
    </row>
    <row r="289" spans="1:1">
      <c r="A289" s="119"/>
    </row>
    <row r="290" spans="1:1">
      <c r="A290" s="119"/>
    </row>
    <row r="291" spans="1:1">
      <c r="A291" s="119"/>
    </row>
    <row r="292" spans="1:1">
      <c r="A292" s="119"/>
    </row>
    <row r="293" spans="1:1">
      <c r="A293" s="119"/>
    </row>
    <row r="294" spans="1:1">
      <c r="A294" s="119"/>
    </row>
    <row r="295" spans="1:1">
      <c r="A295" s="119"/>
    </row>
    <row r="296" spans="1:1">
      <c r="A296" s="119"/>
    </row>
    <row r="297" spans="1:1">
      <c r="A297" s="119"/>
    </row>
    <row r="298" spans="1:1">
      <c r="A298" s="119"/>
    </row>
    <row r="299" spans="1:1">
      <c r="A299" s="119"/>
    </row>
    <row r="300" spans="1:1">
      <c r="A300" s="119"/>
    </row>
    <row r="301" spans="1:1">
      <c r="A301" s="119"/>
    </row>
    <row r="302" spans="1:1">
      <c r="A302" s="119"/>
    </row>
    <row r="303" spans="1:1">
      <c r="A303" s="119"/>
    </row>
    <row r="304" spans="1:1">
      <c r="A304" s="119"/>
    </row>
    <row r="305" spans="1:1">
      <c r="A305" s="119"/>
    </row>
    <row r="306" spans="1:1">
      <c r="A306" s="119"/>
    </row>
    <row r="307" spans="1:1">
      <c r="A307" s="119"/>
    </row>
    <row r="308" spans="1:1">
      <c r="A308" s="119"/>
    </row>
    <row r="309" spans="1:1">
      <c r="A309" s="119"/>
    </row>
    <row r="310" spans="1:1">
      <c r="A310" s="119"/>
    </row>
    <row r="311" spans="1:1">
      <c r="A311" s="119"/>
    </row>
    <row r="312" spans="1:1">
      <c r="A312" s="119"/>
    </row>
    <row r="313" spans="1:1">
      <c r="A313" s="119"/>
    </row>
    <row r="314" spans="1:1">
      <c r="A314" s="119"/>
    </row>
    <row r="315" spans="1:1">
      <c r="A315" s="119"/>
    </row>
    <row r="316" spans="1:1">
      <c r="A316" s="119"/>
    </row>
    <row r="317" spans="1:1">
      <c r="A317" s="119"/>
    </row>
    <row r="318" spans="1:1">
      <c r="A318" s="119"/>
    </row>
    <row r="319" spans="1:1">
      <c r="A319" s="119"/>
    </row>
    <row r="320" spans="1:1">
      <c r="A320" s="119"/>
    </row>
    <row r="321" spans="1:1">
      <c r="A321" s="119"/>
    </row>
    <row r="322" spans="1:1">
      <c r="A322" s="119"/>
    </row>
    <row r="323" spans="1:1">
      <c r="A323" s="119"/>
    </row>
    <row r="324" spans="1:1">
      <c r="A324" s="119"/>
    </row>
    <row r="325" spans="1:1">
      <c r="A325" s="119"/>
    </row>
    <row r="326" spans="1:1">
      <c r="A326" s="119"/>
    </row>
    <row r="327" spans="1:1">
      <c r="A327" s="119"/>
    </row>
    <row r="328" spans="1:1">
      <c r="A328" s="119"/>
    </row>
    <row r="329" spans="1:1">
      <c r="A329" s="119"/>
    </row>
    <row r="330" spans="1:1">
      <c r="A330" s="119"/>
    </row>
    <row r="331" spans="1:1">
      <c r="A331" s="119"/>
    </row>
    <row r="332" spans="1:1">
      <c r="A332" s="119"/>
    </row>
    <row r="333" spans="1:1">
      <c r="A333" s="119"/>
    </row>
    <row r="334" spans="1:1">
      <c r="A334" s="119"/>
    </row>
    <row r="335" spans="1:1">
      <c r="A335" s="119"/>
    </row>
    <row r="336" spans="1:1">
      <c r="A336" s="119"/>
    </row>
    <row r="337" spans="1:1">
      <c r="A337" s="119"/>
    </row>
    <row r="338" spans="1:1">
      <c r="A338" s="119"/>
    </row>
    <row r="339" spans="1:1">
      <c r="A339" s="119"/>
    </row>
    <row r="340" spans="1:1">
      <c r="A340" s="119"/>
    </row>
    <row r="341" spans="1:1">
      <c r="A341" s="119"/>
    </row>
    <row r="342" spans="1:1">
      <c r="A342" s="119"/>
    </row>
    <row r="343" spans="1:1">
      <c r="A343" s="119"/>
    </row>
    <row r="344" spans="1:1">
      <c r="A344" s="119"/>
    </row>
    <row r="345" spans="1:1">
      <c r="A345" s="119"/>
    </row>
    <row r="346" spans="1:1">
      <c r="A346" s="119"/>
    </row>
    <row r="347" spans="1:1">
      <c r="A347" s="119"/>
    </row>
    <row r="348" spans="1:1">
      <c r="A348" s="119"/>
    </row>
    <row r="349" spans="1:1">
      <c r="A349" s="119"/>
    </row>
    <row r="350" spans="1:1">
      <c r="A350" s="119"/>
    </row>
    <row r="351" spans="1:1">
      <c r="A351" s="119"/>
    </row>
    <row r="352" spans="1:1">
      <c r="A352" s="119"/>
    </row>
    <row r="353" spans="1:1">
      <c r="A353" s="119"/>
    </row>
    <row r="354" spans="1:1">
      <c r="A354" s="119"/>
    </row>
    <row r="355" spans="1:1">
      <c r="A355" s="119"/>
    </row>
    <row r="356" spans="1:1">
      <c r="A356" s="119"/>
    </row>
    <row r="357" spans="1:1">
      <c r="A357" s="119"/>
    </row>
    <row r="358" spans="1:1">
      <c r="A358" s="119"/>
    </row>
    <row r="359" spans="1:1">
      <c r="A359" s="119"/>
    </row>
    <row r="360" spans="1:1">
      <c r="A360" s="119"/>
    </row>
    <row r="361" spans="1:1">
      <c r="A361" s="119"/>
    </row>
    <row r="362" spans="1:1">
      <c r="A362" s="119"/>
    </row>
    <row r="363" spans="1:1">
      <c r="A363" s="119"/>
    </row>
    <row r="364" spans="1:1">
      <c r="A364" s="119"/>
    </row>
    <row r="365" spans="1:1">
      <c r="A365" s="119"/>
    </row>
    <row r="366" spans="1:1">
      <c r="A366" s="119"/>
    </row>
    <row r="367" spans="1:1">
      <c r="A367" s="119"/>
    </row>
    <row r="368" spans="1:1">
      <c r="A368" s="119"/>
    </row>
    <row r="369" spans="1:1">
      <c r="A369" s="119"/>
    </row>
    <row r="370" spans="1:1">
      <c r="A370" s="119"/>
    </row>
    <row r="371" spans="1:1">
      <c r="A371" s="119"/>
    </row>
    <row r="372" spans="1:1">
      <c r="A372" s="119"/>
    </row>
    <row r="373" spans="1:1">
      <c r="A373" s="119"/>
    </row>
    <row r="374" spans="1:1">
      <c r="A374" s="119"/>
    </row>
    <row r="375" spans="1:1">
      <c r="A375" s="119"/>
    </row>
    <row r="376" spans="1:1">
      <c r="A376" s="119"/>
    </row>
    <row r="377" spans="1:1">
      <c r="A377" s="119"/>
    </row>
    <row r="378" spans="1:1">
      <c r="A378" s="119"/>
    </row>
    <row r="379" spans="1:1">
      <c r="A379" s="119"/>
    </row>
    <row r="380" spans="1:1">
      <c r="A380" s="119"/>
    </row>
    <row r="381" spans="1:1">
      <c r="A381" s="119"/>
    </row>
    <row r="382" spans="1:1">
      <c r="A382" s="119"/>
    </row>
    <row r="383" spans="1:1">
      <c r="A383" s="119"/>
    </row>
    <row r="384" spans="1:1">
      <c r="A384" s="119"/>
    </row>
    <row r="385" spans="1:1">
      <c r="A385" s="119"/>
    </row>
    <row r="386" spans="1:1">
      <c r="A386" s="119"/>
    </row>
    <row r="387" spans="1:1">
      <c r="A387" s="119"/>
    </row>
    <row r="388" spans="1:1">
      <c r="A388" s="119"/>
    </row>
    <row r="389" spans="1:1">
      <c r="A389" s="119"/>
    </row>
    <row r="390" spans="1:1">
      <c r="A390" s="119"/>
    </row>
    <row r="391" spans="1:1">
      <c r="A391" s="119"/>
    </row>
    <row r="392" spans="1:1">
      <c r="A392" s="119"/>
    </row>
    <row r="393" spans="1:1">
      <c r="A393" s="119"/>
    </row>
    <row r="394" spans="1:1">
      <c r="A394" s="119"/>
    </row>
    <row r="395" spans="1:1">
      <c r="A395" s="119"/>
    </row>
    <row r="396" spans="1:1">
      <c r="A396" s="119"/>
    </row>
    <row r="397" spans="1:1">
      <c r="A397" s="119"/>
    </row>
    <row r="398" spans="1:1">
      <c r="A398" s="119"/>
    </row>
    <row r="399" spans="1:1">
      <c r="A399" s="119"/>
    </row>
    <row r="400" spans="1:1">
      <c r="A400" s="119"/>
    </row>
    <row r="401" spans="1:1">
      <c r="A401" s="119"/>
    </row>
    <row r="402" spans="1:1">
      <c r="A402" s="119"/>
    </row>
    <row r="403" spans="1:1">
      <c r="A403" s="119"/>
    </row>
    <row r="404" spans="1:1">
      <c r="A404" s="119"/>
    </row>
    <row r="405" spans="1:1">
      <c r="A405" s="119"/>
    </row>
    <row r="406" spans="1:1">
      <c r="A406" s="119"/>
    </row>
    <row r="407" spans="1:1">
      <c r="A407" s="119"/>
    </row>
    <row r="408" spans="1:1">
      <c r="A408" s="119"/>
    </row>
    <row r="409" spans="1:1">
      <c r="A409" s="119"/>
    </row>
    <row r="410" spans="1:1">
      <c r="A410" s="119"/>
    </row>
    <row r="411" spans="1:1">
      <c r="A411" s="119"/>
    </row>
    <row r="412" spans="1:1">
      <c r="A412" s="119"/>
    </row>
    <row r="413" spans="1:1">
      <c r="A413" s="119"/>
    </row>
    <row r="414" spans="1:1">
      <c r="A414" s="119"/>
    </row>
    <row r="415" spans="1:1">
      <c r="A415" s="119"/>
    </row>
    <row r="416" spans="1:1">
      <c r="A416" s="119"/>
    </row>
    <row r="417" spans="1:1">
      <c r="A417" s="119"/>
    </row>
    <row r="418" spans="1:1">
      <c r="A418" s="119"/>
    </row>
    <row r="419" spans="1:1">
      <c r="A419" s="119"/>
    </row>
    <row r="420" spans="1:1">
      <c r="A420" s="119"/>
    </row>
    <row r="421" spans="1:1">
      <c r="A421" s="119"/>
    </row>
    <row r="422" spans="1:1">
      <c r="A422" s="119"/>
    </row>
    <row r="423" spans="1:1">
      <c r="A423" s="119"/>
    </row>
    <row r="424" spans="1:1">
      <c r="A424" s="119"/>
    </row>
    <row r="425" spans="1:1">
      <c r="A425" s="119"/>
    </row>
    <row r="426" spans="1:1">
      <c r="A426" s="119"/>
    </row>
    <row r="427" spans="1:1">
      <c r="A427" s="119"/>
    </row>
    <row r="428" spans="1:1">
      <c r="A428" s="119"/>
    </row>
    <row r="429" spans="1:1">
      <c r="A429" s="119"/>
    </row>
    <row r="430" spans="1:1">
      <c r="A430" s="119"/>
    </row>
    <row r="431" spans="1:1">
      <c r="A431" s="119"/>
    </row>
    <row r="432" spans="1:1">
      <c r="A432" s="119"/>
    </row>
    <row r="433" spans="1:1">
      <c r="A433" s="119"/>
    </row>
    <row r="434" spans="1:1">
      <c r="A434" s="119"/>
    </row>
    <row r="435" spans="1:1">
      <c r="A435" s="119"/>
    </row>
    <row r="436" spans="1:1">
      <c r="A436" s="119"/>
    </row>
    <row r="437" spans="1:1">
      <c r="A437" s="119"/>
    </row>
    <row r="438" spans="1:1">
      <c r="A438" s="119"/>
    </row>
    <row r="439" spans="1:1">
      <c r="A439" s="119"/>
    </row>
    <row r="440" spans="1:1">
      <c r="A440" s="119"/>
    </row>
    <row r="441" spans="1:1">
      <c r="A441" s="119"/>
    </row>
    <row r="442" spans="1:1">
      <c r="A442" s="119"/>
    </row>
    <row r="443" spans="1:1">
      <c r="A443" s="119"/>
    </row>
    <row r="444" spans="1:1">
      <c r="A444" s="119"/>
    </row>
    <row r="445" spans="1:1">
      <c r="A445" s="119"/>
    </row>
    <row r="446" spans="1:1">
      <c r="A446" s="119"/>
    </row>
    <row r="447" spans="1:1">
      <c r="A447" s="119"/>
    </row>
    <row r="448" spans="1:1">
      <c r="A448" s="119"/>
    </row>
    <row r="449" spans="1:1">
      <c r="A449" s="119"/>
    </row>
    <row r="450" spans="1:1">
      <c r="A450" s="119"/>
    </row>
    <row r="451" spans="1:1">
      <c r="A451" s="119"/>
    </row>
    <row r="452" spans="1:1">
      <c r="A452" s="119"/>
    </row>
    <row r="453" spans="1:1">
      <c r="A453" s="119"/>
    </row>
    <row r="454" spans="1:1">
      <c r="A454" s="119"/>
    </row>
    <row r="455" spans="1:1">
      <c r="A455" s="119"/>
    </row>
    <row r="456" spans="1:1">
      <c r="A456" s="119"/>
    </row>
    <row r="457" spans="1:1">
      <c r="A457" s="119"/>
    </row>
    <row r="458" spans="1:1">
      <c r="A458" s="119"/>
    </row>
    <row r="459" spans="1:1">
      <c r="A459" s="119"/>
    </row>
    <row r="460" spans="1:1">
      <c r="A460" s="119"/>
    </row>
    <row r="461" spans="1:1">
      <c r="A461" s="119"/>
    </row>
    <row r="462" spans="1:1">
      <c r="A462" s="119"/>
    </row>
    <row r="463" spans="1:1">
      <c r="A463" s="119"/>
    </row>
    <row r="464" spans="1:1">
      <c r="A464" s="119"/>
    </row>
    <row r="465" spans="1:1">
      <c r="A465" s="119"/>
    </row>
    <row r="466" spans="1:1">
      <c r="A466" s="119"/>
    </row>
    <row r="467" spans="1:1">
      <c r="A467" s="119"/>
    </row>
    <row r="468" spans="1:1">
      <c r="A468" s="119"/>
    </row>
    <row r="469" spans="1:1">
      <c r="A469" s="119"/>
    </row>
    <row r="470" spans="1:1">
      <c r="A470" s="119"/>
    </row>
    <row r="471" spans="1:1">
      <c r="A471" s="119"/>
    </row>
    <row r="472" spans="1:1">
      <c r="A472" s="119"/>
    </row>
    <row r="473" spans="1:1">
      <c r="A473" s="119"/>
    </row>
    <row r="474" spans="1:1">
      <c r="A474" s="119"/>
    </row>
    <row r="475" spans="1:1">
      <c r="A475" s="119"/>
    </row>
    <row r="476" spans="1:1">
      <c r="A476" s="119"/>
    </row>
    <row r="477" spans="1:1">
      <c r="A477" s="119"/>
    </row>
    <row r="478" spans="1:1">
      <c r="A478" s="119"/>
    </row>
    <row r="479" spans="1:1">
      <c r="A479" s="119"/>
    </row>
    <row r="480" spans="1:1">
      <c r="A480" s="119"/>
    </row>
    <row r="481" spans="1:1">
      <c r="A481" s="119"/>
    </row>
    <row r="482" spans="1:1">
      <c r="A482" s="119"/>
    </row>
    <row r="483" spans="1:1">
      <c r="A483" s="119"/>
    </row>
    <row r="484" spans="1:1">
      <c r="A484" s="119"/>
    </row>
    <row r="485" spans="1:1">
      <c r="A485" s="119"/>
    </row>
    <row r="486" spans="1:1">
      <c r="A486" s="119"/>
    </row>
    <row r="487" spans="1:1">
      <c r="A487" s="119"/>
    </row>
    <row r="488" spans="1:1">
      <c r="A488" s="119"/>
    </row>
    <row r="489" spans="1:1">
      <c r="A489" s="119"/>
    </row>
    <row r="490" spans="1:1">
      <c r="A490" s="119"/>
    </row>
    <row r="491" spans="1:1">
      <c r="A491" s="119"/>
    </row>
    <row r="492" spans="1:1">
      <c r="A492" s="119"/>
    </row>
    <row r="493" spans="1:1">
      <c r="A493" s="119"/>
    </row>
    <row r="494" spans="1:1">
      <c r="A494" s="119"/>
    </row>
    <row r="495" spans="1:1">
      <c r="A495" s="119"/>
    </row>
    <row r="496" spans="1:1">
      <c r="A496" s="119"/>
    </row>
    <row r="497" spans="1:1">
      <c r="A497" s="119"/>
    </row>
    <row r="498" spans="1:1">
      <c r="A498" s="119"/>
    </row>
    <row r="499" spans="1:1">
      <c r="A499" s="119"/>
    </row>
    <row r="500" spans="1:1">
      <c r="A500" s="119"/>
    </row>
    <row r="501" spans="1:1">
      <c r="A501" s="119"/>
    </row>
    <row r="502" spans="1:1">
      <c r="A502" s="119"/>
    </row>
    <row r="503" spans="1:1">
      <c r="A503" s="119"/>
    </row>
    <row r="504" spans="1:1">
      <c r="A504" s="119"/>
    </row>
    <row r="505" spans="1:1">
      <c r="A505" s="119"/>
    </row>
    <row r="506" spans="1:1">
      <c r="A506" s="119"/>
    </row>
    <row r="507" spans="1:1">
      <c r="A507" s="119"/>
    </row>
    <row r="508" spans="1:1">
      <c r="A508" s="119"/>
    </row>
    <row r="509" spans="1:1">
      <c r="A509" s="119"/>
    </row>
    <row r="510" spans="1:1">
      <c r="A510" s="119"/>
    </row>
    <row r="511" spans="1:1">
      <c r="A511" s="119"/>
    </row>
    <row r="512" spans="1:1">
      <c r="A512" s="119"/>
    </row>
    <row r="513" spans="1:1">
      <c r="A513" s="119"/>
    </row>
    <row r="514" spans="1:1">
      <c r="A514" s="119"/>
    </row>
    <row r="515" spans="1:1">
      <c r="A515" s="119"/>
    </row>
    <row r="516" spans="1:1">
      <c r="A516" s="119"/>
    </row>
    <row r="517" spans="1:1">
      <c r="A517" s="119"/>
    </row>
    <row r="518" spans="1:1">
      <c r="A518" s="119"/>
    </row>
    <row r="519" spans="1:1">
      <c r="A519" s="119"/>
    </row>
    <row r="520" spans="1:1">
      <c r="A520" s="119"/>
    </row>
    <row r="521" spans="1:1">
      <c r="A521" s="119"/>
    </row>
    <row r="522" spans="1:1">
      <c r="A522" s="119"/>
    </row>
    <row r="523" spans="1:1">
      <c r="A523" s="119"/>
    </row>
    <row r="524" spans="1:1">
      <c r="A524" s="119"/>
    </row>
    <row r="525" spans="1:1">
      <c r="A525" s="119"/>
    </row>
    <row r="526" spans="1:1">
      <c r="A526" s="119"/>
    </row>
    <row r="527" spans="1:1">
      <c r="A527" s="119"/>
    </row>
    <row r="528" spans="1:1">
      <c r="A528" s="119"/>
    </row>
    <row r="529" spans="1:1">
      <c r="A529" s="119"/>
    </row>
    <row r="530" spans="1:1">
      <c r="A530" s="119"/>
    </row>
    <row r="531" spans="1:1">
      <c r="A531" s="119"/>
    </row>
    <row r="532" spans="1:1">
      <c r="A532" s="119"/>
    </row>
    <row r="533" spans="1:1">
      <c r="A533" s="119"/>
    </row>
    <row r="534" spans="1:1">
      <c r="A534" s="119"/>
    </row>
    <row r="535" spans="1:1">
      <c r="A535" s="119"/>
    </row>
    <row r="536" spans="1:1">
      <c r="A536" s="119"/>
    </row>
    <row r="537" spans="1:1">
      <c r="A537" s="119"/>
    </row>
    <row r="538" spans="1:1">
      <c r="A538" s="119"/>
    </row>
    <row r="539" spans="1:1">
      <c r="A539" s="119"/>
    </row>
    <row r="540" spans="1:1">
      <c r="A540" s="119"/>
    </row>
    <row r="541" spans="1:1">
      <c r="A541" s="119"/>
    </row>
    <row r="542" spans="1:1">
      <c r="A542" s="119"/>
    </row>
    <row r="543" spans="1:1">
      <c r="A543" s="119"/>
    </row>
    <row r="544" spans="1:1">
      <c r="A544" s="119"/>
    </row>
    <row r="545" spans="1:1">
      <c r="A545" s="119"/>
    </row>
    <row r="546" spans="1:1">
      <c r="A546" s="119"/>
    </row>
    <row r="547" spans="1:1">
      <c r="A547" s="119"/>
    </row>
    <row r="548" spans="1:1">
      <c r="A548" s="119"/>
    </row>
    <row r="549" spans="1:1">
      <c r="A549" s="119"/>
    </row>
    <row r="550" spans="1:1">
      <c r="A550" s="119"/>
    </row>
    <row r="551" spans="1:1">
      <c r="A551" s="119"/>
    </row>
    <row r="552" spans="1:1">
      <c r="A552" s="119"/>
    </row>
    <row r="553" spans="1:1">
      <c r="A553" s="119"/>
    </row>
    <row r="554" spans="1:1">
      <c r="A554" s="119"/>
    </row>
    <row r="555" spans="1:1">
      <c r="A555" s="119"/>
    </row>
    <row r="556" spans="1:1">
      <c r="A556" s="119"/>
    </row>
    <row r="557" spans="1:1">
      <c r="A557" s="119"/>
    </row>
    <row r="558" spans="1:1">
      <c r="A558" s="119"/>
    </row>
    <row r="559" spans="1:1">
      <c r="A559" s="119"/>
    </row>
    <row r="560" spans="1:1">
      <c r="A560" s="119"/>
    </row>
    <row r="561" spans="1:1">
      <c r="A561" s="119"/>
    </row>
    <row r="562" spans="1:1">
      <c r="A562" s="119"/>
    </row>
    <row r="563" spans="1:1">
      <c r="A563" s="119"/>
    </row>
    <row r="564" spans="1:1">
      <c r="A564" s="119"/>
    </row>
    <row r="565" spans="1:1">
      <c r="A565" s="119"/>
    </row>
    <row r="566" spans="1:1">
      <c r="A566" s="119"/>
    </row>
    <row r="567" spans="1:1">
      <c r="A567" s="119"/>
    </row>
    <row r="568" spans="1:1">
      <c r="A568" s="119"/>
    </row>
    <row r="569" spans="1:1">
      <c r="A569" s="119"/>
    </row>
    <row r="570" spans="1:1">
      <c r="A570" s="119"/>
    </row>
    <row r="571" spans="1:1">
      <c r="A571" s="119"/>
    </row>
    <row r="572" spans="1:1">
      <c r="A572" s="119"/>
    </row>
    <row r="573" spans="1:1">
      <c r="A573" s="119"/>
    </row>
    <row r="574" spans="1:1">
      <c r="A574" s="119"/>
    </row>
    <row r="575" spans="1:1">
      <c r="A575" s="119"/>
    </row>
    <row r="576" spans="1:1">
      <c r="A576" s="119"/>
    </row>
    <row r="577" spans="1:1">
      <c r="A577" s="119"/>
    </row>
    <row r="578" spans="1:1">
      <c r="A578" s="119"/>
    </row>
    <row r="579" spans="1:1">
      <c r="A579" s="119"/>
    </row>
    <row r="580" spans="1:1">
      <c r="A580" s="119"/>
    </row>
    <row r="581" spans="1:1">
      <c r="A581" s="119"/>
    </row>
    <row r="582" spans="1:1">
      <c r="A582" s="119"/>
    </row>
    <row r="583" spans="1:1">
      <c r="A583" s="119"/>
    </row>
    <row r="584" spans="1:1">
      <c r="A584" s="119"/>
    </row>
    <row r="585" spans="1:1">
      <c r="A585" s="119"/>
    </row>
    <row r="586" spans="1:1">
      <c r="A586" s="119"/>
    </row>
    <row r="587" spans="1:1">
      <c r="A587" s="119"/>
    </row>
    <row r="588" spans="1:1">
      <c r="A588" s="119"/>
    </row>
    <row r="589" spans="1:1">
      <c r="A589" s="119"/>
    </row>
    <row r="590" spans="1:1">
      <c r="A590" s="119"/>
    </row>
    <row r="591" spans="1:1">
      <c r="A591" s="119"/>
    </row>
    <row r="592" spans="1:1">
      <c r="A592" s="119"/>
    </row>
    <row r="593" spans="1:1">
      <c r="A593" s="119"/>
    </row>
    <row r="594" spans="1:1">
      <c r="A594" s="119"/>
    </row>
    <row r="595" spans="1:1">
      <c r="A595" s="119"/>
    </row>
    <row r="596" spans="1:1">
      <c r="A596" s="119"/>
    </row>
    <row r="597" spans="1:1">
      <c r="A597" s="119"/>
    </row>
    <row r="598" spans="1:1">
      <c r="A598" s="119"/>
    </row>
    <row r="599" spans="1:1">
      <c r="A599" s="119"/>
    </row>
    <row r="600" spans="1:1">
      <c r="A600" s="119"/>
    </row>
    <row r="601" spans="1:1">
      <c r="A601" s="119"/>
    </row>
    <row r="602" spans="1:1">
      <c r="A602" s="119"/>
    </row>
    <row r="603" spans="1:1">
      <c r="A603" s="119"/>
    </row>
    <row r="604" spans="1:1">
      <c r="A604" s="119"/>
    </row>
    <row r="605" spans="1:1">
      <c r="A605" s="119"/>
    </row>
    <row r="606" spans="1:1">
      <c r="A606" s="119"/>
    </row>
    <row r="607" spans="1:1">
      <c r="A607" s="119"/>
    </row>
    <row r="608" spans="1:1">
      <c r="A608" s="119"/>
    </row>
    <row r="609" spans="1:1">
      <c r="A609" s="119"/>
    </row>
    <row r="610" spans="1:1">
      <c r="A610" s="119"/>
    </row>
    <row r="611" spans="1:1">
      <c r="A611" s="119"/>
    </row>
    <row r="612" spans="1:1">
      <c r="A612" s="119"/>
    </row>
    <row r="613" spans="1:1">
      <c r="A613" s="119"/>
    </row>
    <row r="614" spans="1:1">
      <c r="A614" s="119"/>
    </row>
    <row r="615" spans="1:1">
      <c r="A615" s="119"/>
    </row>
    <row r="616" spans="1:1">
      <c r="A616" s="119"/>
    </row>
    <row r="617" spans="1:1">
      <c r="A617" s="119"/>
    </row>
    <row r="618" spans="1:1">
      <c r="A618" s="119"/>
    </row>
    <row r="619" spans="1:1">
      <c r="A619" s="119"/>
    </row>
    <row r="620" spans="1:1">
      <c r="A620" s="119"/>
    </row>
    <row r="621" spans="1:1">
      <c r="A621" s="119"/>
    </row>
    <row r="622" spans="1:1">
      <c r="A622" s="119"/>
    </row>
    <row r="623" spans="1:1">
      <c r="A623" s="119"/>
    </row>
    <row r="624" spans="1:1">
      <c r="A624" s="119"/>
    </row>
    <row r="625" spans="1:1">
      <c r="A625" s="119"/>
    </row>
    <row r="626" spans="1:1">
      <c r="A626" s="119"/>
    </row>
    <row r="627" spans="1:1">
      <c r="A627" s="119"/>
    </row>
    <row r="628" spans="1:1">
      <c r="A628" s="119"/>
    </row>
    <row r="629" spans="1:1">
      <c r="A629" s="119"/>
    </row>
    <row r="630" spans="1:1">
      <c r="A630" s="119"/>
    </row>
    <row r="631" spans="1:1">
      <c r="A631" s="119"/>
    </row>
    <row r="632" spans="1:1">
      <c r="A632" s="119"/>
    </row>
    <row r="633" spans="1:1">
      <c r="A633" s="119"/>
    </row>
    <row r="634" spans="1:1">
      <c r="A634" s="119"/>
    </row>
    <row r="635" spans="1:1">
      <c r="A635" s="119"/>
    </row>
    <row r="636" spans="1:1">
      <c r="A636" s="119"/>
    </row>
    <row r="637" spans="1:1">
      <c r="A637" s="119"/>
    </row>
    <row r="638" spans="1:1">
      <c r="A638" s="119"/>
    </row>
    <row r="639" spans="1:1">
      <c r="A639" s="119"/>
    </row>
    <row r="640" spans="1:1">
      <c r="A640" s="119"/>
    </row>
    <row r="641" spans="1:1">
      <c r="A641" s="119"/>
    </row>
    <row r="642" spans="1:1">
      <c r="A642" s="119"/>
    </row>
    <row r="643" spans="1:1">
      <c r="A643" s="119"/>
    </row>
    <row r="644" spans="1:1">
      <c r="A644" s="119"/>
    </row>
    <row r="645" spans="1:1">
      <c r="A645" s="119"/>
    </row>
    <row r="646" spans="1:1">
      <c r="A646" s="119"/>
    </row>
    <row r="647" spans="1:1">
      <c r="A647" s="119"/>
    </row>
    <row r="648" spans="1:1">
      <c r="A648" s="119"/>
    </row>
    <row r="649" spans="1:1">
      <c r="A649" s="119"/>
    </row>
    <row r="650" spans="1:1">
      <c r="A650" s="119"/>
    </row>
    <row r="651" spans="1:1">
      <c r="A651" s="119"/>
    </row>
    <row r="652" spans="1:1">
      <c r="A652" s="119"/>
    </row>
    <row r="653" spans="1:1">
      <c r="A653" s="119"/>
    </row>
    <row r="654" spans="1:1">
      <c r="A654" s="119"/>
    </row>
    <row r="655" spans="1:1">
      <c r="A655" s="119"/>
    </row>
    <row r="656" spans="1:1">
      <c r="A656" s="119"/>
    </row>
    <row r="657" spans="1:1">
      <c r="A657" s="119"/>
    </row>
    <row r="658" spans="1:1">
      <c r="A658" s="119"/>
    </row>
    <row r="659" spans="1:1">
      <c r="A659" s="119"/>
    </row>
    <row r="660" spans="1:1">
      <c r="A660" s="119"/>
    </row>
    <row r="661" spans="1:1">
      <c r="A661" s="119"/>
    </row>
    <row r="662" spans="1:1">
      <c r="A662" s="119"/>
    </row>
    <row r="663" spans="1:1">
      <c r="A663" s="119"/>
    </row>
    <row r="664" spans="1:1">
      <c r="A664" s="119"/>
    </row>
    <row r="665" spans="1:1">
      <c r="A665" s="119"/>
    </row>
    <row r="666" spans="1:1">
      <c r="A666" s="119"/>
    </row>
    <row r="667" spans="1:1">
      <c r="A667" s="119"/>
    </row>
    <row r="668" spans="1:1">
      <c r="A668" s="119"/>
    </row>
    <row r="669" spans="1:1">
      <c r="A669" s="119"/>
    </row>
    <row r="670" spans="1:1">
      <c r="A670" s="119"/>
    </row>
    <row r="671" spans="1:1">
      <c r="A671" s="119"/>
    </row>
    <row r="672" spans="1:1">
      <c r="A672" s="119"/>
    </row>
    <row r="673" spans="1:1">
      <c r="A673" s="119"/>
    </row>
    <row r="674" spans="1:1">
      <c r="A674" s="119"/>
    </row>
    <row r="675" spans="1:1">
      <c r="A675" s="119"/>
    </row>
    <row r="676" spans="1:1">
      <c r="A676" s="119"/>
    </row>
    <row r="677" spans="1:1">
      <c r="A677" s="119"/>
    </row>
    <row r="678" spans="1:1">
      <c r="A678" s="119"/>
    </row>
    <row r="679" spans="1:1">
      <c r="A679" s="119"/>
    </row>
    <row r="680" spans="1:1">
      <c r="A680" s="119"/>
    </row>
    <row r="681" spans="1:1">
      <c r="A681" s="119"/>
    </row>
    <row r="682" spans="1:1">
      <c r="A682" s="119"/>
    </row>
    <row r="683" spans="1:1">
      <c r="A683" s="119"/>
    </row>
    <row r="684" spans="1:1">
      <c r="A684" s="119"/>
    </row>
    <row r="685" spans="1:1">
      <c r="A685" s="119"/>
    </row>
    <row r="686" spans="1:1">
      <c r="A686" s="119"/>
    </row>
    <row r="687" spans="1:1">
      <c r="A687" s="119"/>
    </row>
    <row r="688" spans="1:1">
      <c r="A688" s="119"/>
    </row>
    <row r="689" spans="1:1">
      <c r="A689" s="119"/>
    </row>
    <row r="690" spans="1:1">
      <c r="A690" s="119"/>
    </row>
    <row r="691" spans="1:1">
      <c r="A691" s="119"/>
    </row>
    <row r="692" spans="1:1">
      <c r="A692" s="119"/>
    </row>
    <row r="693" spans="1:1">
      <c r="A693" s="119"/>
    </row>
    <row r="694" spans="1:1">
      <c r="A694" s="119"/>
    </row>
    <row r="695" spans="1:1">
      <c r="A695" s="119"/>
    </row>
    <row r="696" spans="1:1">
      <c r="A696" s="119"/>
    </row>
    <row r="697" spans="1:1">
      <c r="A697" s="119"/>
    </row>
    <row r="698" spans="1:1">
      <c r="A698" s="119"/>
    </row>
    <row r="699" spans="1:1">
      <c r="A699" s="119"/>
    </row>
    <row r="700" spans="1:1">
      <c r="A700" s="119"/>
    </row>
    <row r="701" spans="1:1">
      <c r="A701" s="119"/>
    </row>
    <row r="702" spans="1:1">
      <c r="A702" s="119"/>
    </row>
    <row r="703" spans="1:1">
      <c r="A703" s="119"/>
    </row>
    <row r="704" spans="1:1">
      <c r="A704" s="119"/>
    </row>
    <row r="705" spans="1:1">
      <c r="A705" s="119"/>
    </row>
    <row r="706" spans="1:1">
      <c r="A706" s="119"/>
    </row>
    <row r="707" spans="1:1">
      <c r="A707" s="119"/>
    </row>
    <row r="708" spans="1:1">
      <c r="A708" s="119"/>
    </row>
    <row r="709" spans="1:1">
      <c r="A709" s="119"/>
    </row>
    <row r="710" spans="1:1">
      <c r="A710" s="119"/>
    </row>
    <row r="711" spans="1:1">
      <c r="A711" s="119"/>
    </row>
    <row r="712" spans="1:1">
      <c r="A712" s="119"/>
    </row>
    <row r="713" spans="1:1">
      <c r="A713" s="119"/>
    </row>
    <row r="714" spans="1:1">
      <c r="A714" s="119"/>
    </row>
    <row r="715" spans="1:1">
      <c r="A715" s="119"/>
    </row>
    <row r="716" spans="1:1">
      <c r="A716" s="119"/>
    </row>
    <row r="717" spans="1:1">
      <c r="A717" s="119"/>
    </row>
  </sheetData>
  <mergeCells count="1">
    <mergeCell ref="A2:B2"/>
  </mergeCells>
  <printOptions horizontalCentered="1"/>
  <pageMargins left="0.349956258075444" right="0.349956258075444" top="0.629782348167239" bottom="0" header="0.12012386885215" footer="0.279826113558191"/>
  <pageSetup paperSize="9" orientation="portrait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42"/>
  <sheetViews>
    <sheetView showZeros="0" workbookViewId="0">
      <selection activeCell="A2" sqref="A2:B2"/>
    </sheetView>
  </sheetViews>
  <sheetFormatPr defaultColWidth="9" defaultRowHeight="14.25" outlineLevelCol="1"/>
  <cols>
    <col min="1" max="1" width="55.6" style="120" customWidth="1"/>
    <col min="2" max="2" width="19.6" style="133" customWidth="1"/>
    <col min="3" max="16384" width="9" style="120"/>
  </cols>
  <sheetData>
    <row r="1" s="106" customFormat="1" ht="17.25" customHeight="1" spans="1:2">
      <c r="A1" s="89" t="s">
        <v>1292</v>
      </c>
      <c r="B1" s="134"/>
    </row>
    <row r="2" s="107" customFormat="1" ht="27" customHeight="1" spans="1:2">
      <c r="A2" s="110" t="s">
        <v>1293</v>
      </c>
      <c r="B2" s="110"/>
    </row>
    <row r="3" s="111" customFormat="1" ht="17.25" customHeight="1" spans="1:2">
      <c r="A3" s="129"/>
      <c r="B3" s="135" t="s">
        <v>20</v>
      </c>
    </row>
    <row r="4" s="118" customFormat="1" ht="24" customHeight="1" spans="1:2">
      <c r="A4" s="130" t="s">
        <v>267</v>
      </c>
      <c r="B4" s="136" t="s">
        <v>268</v>
      </c>
    </row>
    <row r="5" s="119" customFormat="1" ht="24.9" customHeight="1" spans="1:2">
      <c r="A5" s="137" t="s">
        <v>1294</v>
      </c>
      <c r="B5" s="138">
        <v>10000</v>
      </c>
    </row>
    <row r="6" s="119" customFormat="1" ht="24.9" customHeight="1" spans="1:2">
      <c r="A6" s="139" t="s">
        <v>1295</v>
      </c>
      <c r="B6" s="140">
        <v>0</v>
      </c>
    </row>
    <row r="7" s="119" customFormat="1" ht="24.9" customHeight="1" spans="1:2">
      <c r="A7" s="139" t="s">
        <v>1296</v>
      </c>
      <c r="B7" s="140">
        <v>10000</v>
      </c>
    </row>
    <row r="8" s="119" customFormat="1" ht="24.9" customHeight="1" spans="1:2">
      <c r="A8" s="139" t="s">
        <v>1297</v>
      </c>
      <c r="B8" s="140">
        <v>0</v>
      </c>
    </row>
    <row r="9" s="119" customFormat="1" ht="24.9" customHeight="1" spans="1:2">
      <c r="A9" s="137" t="s">
        <v>1298</v>
      </c>
      <c r="B9" s="140">
        <v>0</v>
      </c>
    </row>
    <row r="10" s="119" customFormat="1" ht="24.9" customHeight="1" spans="1:2">
      <c r="A10" s="139" t="s">
        <v>1299</v>
      </c>
      <c r="B10" s="140">
        <v>0</v>
      </c>
    </row>
    <row r="11" s="119" customFormat="1" ht="24.9" customHeight="1" spans="1:2">
      <c r="A11" s="139" t="s">
        <v>1300</v>
      </c>
      <c r="B11" s="140">
        <v>0</v>
      </c>
    </row>
    <row r="12" s="119" customFormat="1" ht="24.9" customHeight="1" spans="1:2">
      <c r="A12" s="139" t="s">
        <v>1301</v>
      </c>
      <c r="B12" s="140">
        <v>0</v>
      </c>
    </row>
    <row r="13" s="119" customFormat="1" ht="24.9" customHeight="1" spans="1:2">
      <c r="A13" s="137" t="s">
        <v>1302</v>
      </c>
      <c r="B13" s="140">
        <v>0</v>
      </c>
    </row>
    <row r="14" s="119" customFormat="1" ht="24.9" customHeight="1" spans="1:2">
      <c r="A14" s="137" t="s">
        <v>1303</v>
      </c>
      <c r="B14" s="140">
        <v>0</v>
      </c>
    </row>
    <row r="15" s="119" customFormat="1" ht="24.9" customHeight="1" spans="1:2">
      <c r="A15" s="137" t="s">
        <v>1304</v>
      </c>
      <c r="B15" s="140">
        <v>0</v>
      </c>
    </row>
    <row r="16" s="119" customFormat="1" ht="24.9" customHeight="1" spans="1:2">
      <c r="A16" s="137" t="s">
        <v>1305</v>
      </c>
      <c r="B16" s="141">
        <f>SUM(B17:B25)</f>
        <v>45487</v>
      </c>
    </row>
    <row r="17" s="119" customFormat="1" ht="24.9" customHeight="1" spans="1:2">
      <c r="A17" s="137" t="s">
        <v>1306</v>
      </c>
      <c r="B17" s="140">
        <v>44697</v>
      </c>
    </row>
    <row r="18" s="119" customFormat="1" ht="24.9" customHeight="1" spans="1:2">
      <c r="A18" s="137" t="s">
        <v>1307</v>
      </c>
      <c r="B18" s="142"/>
    </row>
    <row r="19" s="119" customFormat="1" ht="24.9" customHeight="1" spans="1:2">
      <c r="A19" s="137" t="s">
        <v>1308</v>
      </c>
      <c r="B19" s="140"/>
    </row>
    <row r="20" s="119" customFormat="1" ht="24.9" customHeight="1" spans="1:2">
      <c r="A20" s="137" t="s">
        <v>1309</v>
      </c>
      <c r="B20" s="140">
        <v>750</v>
      </c>
    </row>
    <row r="21" s="119" customFormat="1" ht="24.9" customHeight="1" spans="1:2">
      <c r="A21" s="137" t="s">
        <v>1310</v>
      </c>
      <c r="B21" s="140">
        <v>40</v>
      </c>
    </row>
    <row r="22" s="119" customFormat="1" ht="24.9" customHeight="1" spans="1:2">
      <c r="A22" s="137" t="s">
        <v>1311</v>
      </c>
      <c r="B22" s="140">
        <v>0</v>
      </c>
    </row>
    <row r="23" s="119" customFormat="1" ht="24.9" customHeight="1" spans="1:2">
      <c r="A23" s="137" t="s">
        <v>1312</v>
      </c>
      <c r="B23" s="140">
        <v>0</v>
      </c>
    </row>
    <row r="24" s="119" customFormat="1" ht="24.9" customHeight="1" spans="1:2">
      <c r="A24" s="137" t="s">
        <v>1313</v>
      </c>
      <c r="B24" s="140">
        <v>0</v>
      </c>
    </row>
    <row r="25" s="119" customFormat="1" ht="24.9" customHeight="1" spans="1:2">
      <c r="A25" s="137" t="s">
        <v>1314</v>
      </c>
      <c r="B25" s="140">
        <v>0</v>
      </c>
    </row>
    <row r="26" s="119" customFormat="1" ht="24.9" customHeight="1" spans="1:2">
      <c r="A26" s="137" t="s">
        <v>1315</v>
      </c>
      <c r="B26" s="140">
        <v>0</v>
      </c>
    </row>
    <row r="27" s="119" customFormat="1" ht="24.9" customHeight="1" spans="1:2">
      <c r="A27" s="137" t="s">
        <v>1316</v>
      </c>
      <c r="B27" s="140">
        <v>0</v>
      </c>
    </row>
    <row r="28" s="119" customFormat="1" ht="24.9" customHeight="1" spans="1:2">
      <c r="A28" s="125" t="s">
        <v>1317</v>
      </c>
      <c r="B28" s="140">
        <v>0</v>
      </c>
    </row>
    <row r="29" s="119" customFormat="1" ht="24.9" customHeight="1" spans="1:2">
      <c r="A29" s="125" t="s">
        <v>1318</v>
      </c>
      <c r="B29" s="140">
        <v>0</v>
      </c>
    </row>
    <row r="30" s="119" customFormat="1" ht="24.9" customHeight="1" spans="1:2">
      <c r="A30" s="143" t="s">
        <v>1319</v>
      </c>
      <c r="B30" s="140">
        <v>0</v>
      </c>
    </row>
    <row r="31" s="119" customFormat="1" ht="24.9" customHeight="1" spans="1:2">
      <c r="A31" s="143" t="s">
        <v>1320</v>
      </c>
      <c r="B31" s="140">
        <v>0</v>
      </c>
    </row>
    <row r="32" s="119" customFormat="1" ht="24.9" customHeight="1" spans="1:2">
      <c r="A32" s="144" t="s">
        <v>1321</v>
      </c>
      <c r="B32" s="140">
        <v>0</v>
      </c>
    </row>
    <row r="33" s="119" customFormat="1" ht="24.9" customHeight="1" spans="1:2">
      <c r="A33" s="125" t="s">
        <v>1322</v>
      </c>
      <c r="B33" s="140">
        <v>0</v>
      </c>
    </row>
    <row r="34" s="119" customFormat="1" ht="24.9" customHeight="1" spans="1:2">
      <c r="A34" s="125" t="s">
        <v>1323</v>
      </c>
      <c r="B34" s="140">
        <v>0</v>
      </c>
    </row>
    <row r="35" s="119" customFormat="1" ht="24.9" customHeight="1" spans="1:2">
      <c r="A35" s="125" t="s">
        <v>1324</v>
      </c>
      <c r="B35" s="140">
        <v>0</v>
      </c>
    </row>
    <row r="36" s="119" customFormat="1" ht="24.9" customHeight="1" spans="1:2">
      <c r="A36" s="125" t="s">
        <v>1325</v>
      </c>
      <c r="B36" s="140">
        <v>0</v>
      </c>
    </row>
    <row r="37" s="119" customFormat="1" ht="24.9" customHeight="1" spans="1:2">
      <c r="A37" s="125" t="s">
        <v>1326</v>
      </c>
      <c r="B37" s="140">
        <v>0</v>
      </c>
    </row>
    <row r="38" s="119" customFormat="1" ht="24.9" customHeight="1" spans="1:2">
      <c r="A38" s="125" t="s">
        <v>1327</v>
      </c>
      <c r="B38" s="140">
        <v>0</v>
      </c>
    </row>
    <row r="39" s="119" customFormat="1" ht="24.9" customHeight="1" spans="1:2">
      <c r="A39" s="125" t="s">
        <v>1328</v>
      </c>
      <c r="B39" s="140">
        <v>0</v>
      </c>
    </row>
    <row r="40" s="119" customFormat="1" ht="24.9" customHeight="1" spans="1:2">
      <c r="A40" s="125" t="s">
        <v>1329</v>
      </c>
      <c r="B40" s="140">
        <v>0</v>
      </c>
    </row>
    <row r="41" s="119" customFormat="1" ht="24.9" customHeight="1" spans="1:2">
      <c r="A41" s="125" t="s">
        <v>1330</v>
      </c>
      <c r="B41" s="140">
        <v>0</v>
      </c>
    </row>
    <row r="42" s="119" customFormat="1" ht="24.9" customHeight="1" spans="1:2">
      <c r="A42" s="125" t="s">
        <v>1331</v>
      </c>
      <c r="B42" s="140">
        <v>0</v>
      </c>
    </row>
    <row r="43" s="119" customFormat="1" ht="24.9" customHeight="1" spans="1:2">
      <c r="A43" s="144" t="s">
        <v>1332</v>
      </c>
      <c r="B43" s="140">
        <v>0</v>
      </c>
    </row>
    <row r="44" s="119" customFormat="1" ht="24.9" customHeight="1" spans="1:2">
      <c r="A44" s="125" t="s">
        <v>1333</v>
      </c>
      <c r="B44" s="140">
        <v>0</v>
      </c>
    </row>
    <row r="45" s="119" customFormat="1" ht="24.9" customHeight="1" spans="1:2">
      <c r="A45" s="144" t="s">
        <v>1334</v>
      </c>
      <c r="B45" s="141">
        <v>12654</v>
      </c>
    </row>
    <row r="46" s="119" customFormat="1" ht="24.9" customHeight="1" spans="1:2">
      <c r="A46" s="125" t="s">
        <v>1335</v>
      </c>
      <c r="B46" s="140">
        <v>12654</v>
      </c>
    </row>
    <row r="47" s="119" customFormat="1" ht="24.9" customHeight="1" spans="1:2">
      <c r="A47" s="125" t="s">
        <v>1336</v>
      </c>
      <c r="B47" s="140">
        <v>0</v>
      </c>
    </row>
    <row r="48" s="119" customFormat="1" ht="24.9" customHeight="1" spans="1:2">
      <c r="A48" s="125" t="s">
        <v>1337</v>
      </c>
      <c r="B48" s="140">
        <v>0</v>
      </c>
    </row>
    <row r="49" s="119" customFormat="1" ht="24.9" customHeight="1" spans="1:2">
      <c r="A49" s="144" t="s">
        <v>1338</v>
      </c>
      <c r="B49" s="141">
        <v>97030</v>
      </c>
    </row>
    <row r="50" s="119" customFormat="1" ht="24.9" customHeight="1" spans="1:2">
      <c r="A50" s="144" t="s">
        <v>1339</v>
      </c>
      <c r="B50" s="140">
        <v>0</v>
      </c>
    </row>
    <row r="51" s="119" customFormat="1" ht="24.9" customHeight="1" spans="1:2">
      <c r="A51" s="144"/>
      <c r="B51" s="140"/>
    </row>
    <row r="52" s="119" customFormat="1" ht="24.9" customHeight="1" spans="1:2">
      <c r="A52" s="145"/>
      <c r="B52" s="140"/>
    </row>
    <row r="53" s="119" customFormat="1" ht="24.9" customHeight="1" spans="1:2">
      <c r="A53" s="145" t="s">
        <v>1340</v>
      </c>
      <c r="B53" s="140">
        <f>B49+B45+B16+B5</f>
        <v>165171</v>
      </c>
    </row>
    <row r="54" s="119" customFormat="1" ht="24.9" customHeight="1" spans="1:2">
      <c r="A54" s="116" t="s">
        <v>1341</v>
      </c>
      <c r="B54" s="140"/>
    </row>
    <row r="55" s="119" customFormat="1" ht="24.9" customHeight="1" spans="1:2">
      <c r="A55" s="113" t="s">
        <v>1342</v>
      </c>
      <c r="B55" s="140">
        <v>0</v>
      </c>
    </row>
    <row r="56" s="119" customFormat="1" ht="24.9" customHeight="1" spans="1:2">
      <c r="A56" s="113" t="s">
        <v>1343</v>
      </c>
      <c r="B56" s="140">
        <v>0</v>
      </c>
    </row>
    <row r="57" s="119" customFormat="1" ht="24.9" customHeight="1" spans="1:2">
      <c r="A57" s="113" t="s">
        <v>1344</v>
      </c>
      <c r="B57" s="140">
        <v>0</v>
      </c>
    </row>
    <row r="58" s="119" customFormat="1" ht="24.9" customHeight="1" spans="1:2">
      <c r="A58" s="113" t="s">
        <v>1345</v>
      </c>
      <c r="B58" s="140">
        <f>49645+29984</f>
        <v>79629</v>
      </c>
    </row>
    <row r="59" s="119" customFormat="1" ht="24.9" customHeight="1" spans="1:2">
      <c r="A59" s="113" t="s">
        <v>1346</v>
      </c>
      <c r="B59" s="140">
        <v>8688</v>
      </c>
    </row>
    <row r="60" s="119" customFormat="1" ht="24.9" customHeight="1" spans="1:2">
      <c r="A60" s="146" t="s">
        <v>1347</v>
      </c>
      <c r="B60" s="140">
        <v>0</v>
      </c>
    </row>
    <row r="61" s="119" customFormat="1" ht="24.9" customHeight="1" spans="1:2">
      <c r="A61" s="146" t="s">
        <v>1348</v>
      </c>
      <c r="B61" s="140">
        <v>0</v>
      </c>
    </row>
    <row r="62" s="119" customFormat="1" ht="24.9" customHeight="1" spans="1:2">
      <c r="A62" s="146"/>
      <c r="B62" s="140"/>
    </row>
    <row r="63" s="119" customFormat="1" ht="24.9" customHeight="1" spans="1:2">
      <c r="A63" s="146"/>
      <c r="B63" s="140"/>
    </row>
    <row r="64" s="119" customFormat="1" ht="24.9" customHeight="1" spans="1:2">
      <c r="A64" s="145" t="s">
        <v>1349</v>
      </c>
      <c r="B64" s="140">
        <f>B53+B58+B59</f>
        <v>253488</v>
      </c>
    </row>
    <row r="65" s="119" customFormat="1" ht="13.5" customHeight="1" spans="2:2">
      <c r="B65" s="147"/>
    </row>
    <row r="66" s="119" customFormat="1" ht="13.5" customHeight="1" spans="2:2">
      <c r="B66" s="147"/>
    </row>
    <row r="67" s="119" customFormat="1" ht="13.5" customHeight="1" spans="2:2">
      <c r="B67" s="147"/>
    </row>
    <row r="68" s="119" customFormat="1" ht="13.5" customHeight="1" spans="2:2">
      <c r="B68" s="147"/>
    </row>
    <row r="69" s="119" customFormat="1" ht="13.5" customHeight="1" spans="2:2">
      <c r="B69" s="147"/>
    </row>
    <row r="70" s="119" customFormat="1" ht="13.5" customHeight="1" spans="2:2">
      <c r="B70" s="147"/>
    </row>
    <row r="71" s="119" customFormat="1" ht="13.5" customHeight="1" spans="2:2">
      <c r="B71" s="147"/>
    </row>
    <row r="72" s="119" customFormat="1" ht="13.5" customHeight="1" spans="2:2">
      <c r="B72" s="147"/>
    </row>
    <row r="73" s="119" customFormat="1" ht="13.5" customHeight="1" spans="2:2">
      <c r="B73" s="147"/>
    </row>
    <row r="74" s="119" customFormat="1" ht="13.5" customHeight="1" spans="2:2">
      <c r="B74" s="147"/>
    </row>
    <row r="75" s="119" customFormat="1" ht="13.5" customHeight="1" spans="2:2">
      <c r="B75" s="147"/>
    </row>
    <row r="76" s="119" customFormat="1" ht="13.5" customHeight="1" spans="2:2">
      <c r="B76" s="147"/>
    </row>
    <row r="77" s="119" customFormat="1" ht="13.5" customHeight="1" spans="2:2">
      <c r="B77" s="147"/>
    </row>
    <row r="78" s="119" customFormat="1" ht="13.5" customHeight="1" spans="2:2">
      <c r="B78" s="147"/>
    </row>
    <row r="79" s="119" customFormat="1" ht="13.5" customHeight="1" spans="2:2">
      <c r="B79" s="147"/>
    </row>
    <row r="80" s="119" customFormat="1" ht="13.5" customHeight="1" spans="2:2">
      <c r="B80" s="147"/>
    </row>
    <row r="81" s="119" customFormat="1" ht="13.5" customHeight="1" spans="2:2">
      <c r="B81" s="147"/>
    </row>
    <row r="82" s="119" customFormat="1" ht="13.5" customHeight="1" spans="2:2">
      <c r="B82" s="147"/>
    </row>
    <row r="83" s="119" customFormat="1" ht="13.5" customHeight="1" spans="2:2">
      <c r="B83" s="147"/>
    </row>
    <row r="84" s="119" customFormat="1" ht="13.5" customHeight="1" spans="2:2">
      <c r="B84" s="147"/>
    </row>
    <row r="85" s="119" customFormat="1" ht="13.5" customHeight="1" spans="2:2">
      <c r="B85" s="147"/>
    </row>
    <row r="86" s="119" customFormat="1" ht="13.5" customHeight="1" spans="2:2">
      <c r="B86" s="147"/>
    </row>
    <row r="87" s="119" customFormat="1" ht="13.5" customHeight="1" spans="2:2">
      <c r="B87" s="147"/>
    </row>
    <row r="88" s="119" customFormat="1" ht="13.5" customHeight="1" spans="2:2">
      <c r="B88" s="147"/>
    </row>
    <row r="89" s="119" customFormat="1" ht="13.5" customHeight="1" spans="2:2">
      <c r="B89" s="147"/>
    </row>
    <row r="90" s="119" customFormat="1" ht="13.5" customHeight="1" spans="2:2">
      <c r="B90" s="147"/>
    </row>
    <row r="91" s="119" customFormat="1" ht="13.5" customHeight="1" spans="2:2">
      <c r="B91" s="147"/>
    </row>
    <row r="92" s="119" customFormat="1" ht="13.5" customHeight="1" spans="2:2">
      <c r="B92" s="147"/>
    </row>
    <row r="93" s="119" customFormat="1" ht="13.5" customHeight="1" spans="2:2">
      <c r="B93" s="147"/>
    </row>
    <row r="94" s="119" customFormat="1" ht="13.5" customHeight="1" spans="2:2">
      <c r="B94" s="147"/>
    </row>
    <row r="95" s="119" customFormat="1" ht="13.5" customHeight="1" spans="2:2">
      <c r="B95" s="147"/>
    </row>
    <row r="96" s="119" customFormat="1" ht="13.5" customHeight="1" spans="2:2">
      <c r="B96" s="147"/>
    </row>
    <row r="97" s="119" customFormat="1" ht="13.5" customHeight="1" spans="2:2">
      <c r="B97" s="147"/>
    </row>
    <row r="98" s="119" customFormat="1" ht="13.5" customHeight="1" spans="2:2">
      <c r="B98" s="147"/>
    </row>
    <row r="99" s="119" customFormat="1" ht="13.5" customHeight="1" spans="2:2">
      <c r="B99" s="147"/>
    </row>
    <row r="100" s="119" customFormat="1" ht="13.5" customHeight="1" spans="2:2">
      <c r="B100" s="147"/>
    </row>
    <row r="101" s="119" customFormat="1" ht="13.5" customHeight="1" spans="2:2">
      <c r="B101" s="147"/>
    </row>
    <row r="102" s="119" customFormat="1" ht="13.5" customHeight="1" spans="2:2">
      <c r="B102" s="147"/>
    </row>
    <row r="103" s="119" customFormat="1" ht="13.5" customHeight="1" spans="2:2">
      <c r="B103" s="147"/>
    </row>
    <row r="104" s="119" customFormat="1" ht="13.5" customHeight="1" spans="2:2">
      <c r="B104" s="147"/>
    </row>
    <row r="105" s="119" customFormat="1" ht="13.5" customHeight="1" spans="2:2">
      <c r="B105" s="147"/>
    </row>
    <row r="106" spans="1:1">
      <c r="A106" s="119"/>
    </row>
    <row r="107" spans="1:1">
      <c r="A107" s="119"/>
    </row>
    <row r="108" spans="1:1">
      <c r="A108" s="119"/>
    </row>
    <row r="109" spans="1:1">
      <c r="A109" s="119"/>
    </row>
    <row r="110" spans="1:1">
      <c r="A110" s="119"/>
    </row>
    <row r="111" spans="1:1">
      <c r="A111" s="119"/>
    </row>
    <row r="112" spans="1:1">
      <c r="A112" s="119"/>
    </row>
    <row r="113" spans="1:1">
      <c r="A113" s="119"/>
    </row>
    <row r="114" spans="1:1">
      <c r="A114" s="119"/>
    </row>
    <row r="115" spans="1:1">
      <c r="A115" s="119"/>
    </row>
    <row r="116" spans="1:1">
      <c r="A116" s="119"/>
    </row>
    <row r="117" spans="1:1">
      <c r="A117" s="119"/>
    </row>
    <row r="118" spans="1:1">
      <c r="A118" s="119"/>
    </row>
    <row r="119" spans="1:1">
      <c r="A119" s="119"/>
    </row>
    <row r="120" spans="1:1">
      <c r="A120" s="119"/>
    </row>
    <row r="121" spans="1:1">
      <c r="A121" s="119"/>
    </row>
    <row r="122" spans="1:1">
      <c r="A122" s="119"/>
    </row>
    <row r="123" spans="1:1">
      <c r="A123" s="119"/>
    </row>
    <row r="124" spans="1:1">
      <c r="A124" s="119"/>
    </row>
    <row r="125" spans="1:1">
      <c r="A125" s="119"/>
    </row>
    <row r="126" spans="1:1">
      <c r="A126" s="119"/>
    </row>
    <row r="127" spans="1:1">
      <c r="A127" s="119"/>
    </row>
    <row r="128" spans="1:1">
      <c r="A128" s="119"/>
    </row>
    <row r="129" spans="1:1">
      <c r="A129" s="119"/>
    </row>
    <row r="130" spans="1:1">
      <c r="A130" s="119"/>
    </row>
    <row r="131" spans="1:1">
      <c r="A131" s="119"/>
    </row>
    <row r="132" spans="1:1">
      <c r="A132" s="119"/>
    </row>
    <row r="133" spans="1:1">
      <c r="A133" s="119"/>
    </row>
    <row r="134" spans="1:1">
      <c r="A134" s="119"/>
    </row>
    <row r="135" spans="1:1">
      <c r="A135" s="119"/>
    </row>
    <row r="136" spans="1:1">
      <c r="A136" s="119"/>
    </row>
    <row r="137" spans="1:1">
      <c r="A137" s="119"/>
    </row>
    <row r="138" spans="1:1">
      <c r="A138" s="119"/>
    </row>
    <row r="139" spans="1:1">
      <c r="A139" s="119"/>
    </row>
    <row r="140" spans="1:1">
      <c r="A140" s="119"/>
    </row>
    <row r="141" spans="1:1">
      <c r="A141" s="119"/>
    </row>
    <row r="142" spans="1:1">
      <c r="A142" s="119"/>
    </row>
    <row r="143" spans="1:1">
      <c r="A143" s="119"/>
    </row>
    <row r="144" spans="1:1">
      <c r="A144" s="119"/>
    </row>
    <row r="145" spans="1:1">
      <c r="A145" s="119"/>
    </row>
    <row r="146" spans="1:1">
      <c r="A146" s="119"/>
    </row>
    <row r="147" spans="1:1">
      <c r="A147" s="119"/>
    </row>
    <row r="148" spans="1:1">
      <c r="A148" s="119"/>
    </row>
    <row r="149" spans="1:1">
      <c r="A149" s="119"/>
    </row>
    <row r="150" spans="1:1">
      <c r="A150" s="119"/>
    </row>
    <row r="151" spans="1:1">
      <c r="A151" s="119"/>
    </row>
    <row r="152" spans="1:1">
      <c r="A152" s="119"/>
    </row>
    <row r="153" spans="1:1">
      <c r="A153" s="119"/>
    </row>
    <row r="154" spans="1:1">
      <c r="A154" s="119"/>
    </row>
    <row r="155" spans="1:1">
      <c r="A155" s="119"/>
    </row>
    <row r="156" spans="1:1">
      <c r="A156" s="119"/>
    </row>
    <row r="157" spans="1:1">
      <c r="A157" s="119"/>
    </row>
    <row r="158" spans="1:1">
      <c r="A158" s="119"/>
    </row>
    <row r="159" spans="1:1">
      <c r="A159" s="119"/>
    </row>
    <row r="160" spans="1:1">
      <c r="A160" s="119"/>
    </row>
    <row r="161" spans="1:1">
      <c r="A161" s="119"/>
    </row>
    <row r="162" spans="1:1">
      <c r="A162" s="119"/>
    </row>
    <row r="163" spans="1:1">
      <c r="A163" s="119"/>
    </row>
    <row r="164" spans="1:1">
      <c r="A164" s="119"/>
    </row>
    <row r="165" spans="1:1">
      <c r="A165" s="119"/>
    </row>
    <row r="166" spans="1:1">
      <c r="A166" s="119"/>
    </row>
    <row r="167" spans="1:1">
      <c r="A167" s="119"/>
    </row>
    <row r="168" spans="1:1">
      <c r="A168" s="119"/>
    </row>
    <row r="169" spans="1:1">
      <c r="A169" s="119"/>
    </row>
    <row r="170" spans="1:1">
      <c r="A170" s="119"/>
    </row>
    <row r="171" spans="1:1">
      <c r="A171" s="119"/>
    </row>
    <row r="172" spans="1:1">
      <c r="A172" s="119"/>
    </row>
    <row r="173" spans="1:1">
      <c r="A173" s="119"/>
    </row>
    <row r="174" spans="1:1">
      <c r="A174" s="119"/>
    </row>
    <row r="175" spans="1:1">
      <c r="A175" s="119"/>
    </row>
    <row r="176" spans="1:1">
      <c r="A176" s="119"/>
    </row>
    <row r="177" spans="1:1">
      <c r="A177" s="119"/>
    </row>
    <row r="178" spans="1:1">
      <c r="A178" s="119"/>
    </row>
    <row r="179" spans="1:1">
      <c r="A179" s="119"/>
    </row>
    <row r="180" spans="1:1">
      <c r="A180" s="119"/>
    </row>
    <row r="181" spans="1:1">
      <c r="A181" s="119"/>
    </row>
    <row r="182" spans="1:1">
      <c r="A182" s="119"/>
    </row>
    <row r="183" spans="1:1">
      <c r="A183" s="119"/>
    </row>
    <row r="184" spans="1:1">
      <c r="A184" s="119"/>
    </row>
    <row r="185" spans="1:1">
      <c r="A185" s="119"/>
    </row>
    <row r="186" spans="1:1">
      <c r="A186" s="119"/>
    </row>
    <row r="187" spans="1:1">
      <c r="A187" s="119"/>
    </row>
    <row r="188" spans="1:1">
      <c r="A188" s="119"/>
    </row>
    <row r="189" spans="1:1">
      <c r="A189" s="119"/>
    </row>
    <row r="190" spans="1:1">
      <c r="A190" s="119"/>
    </row>
    <row r="191" spans="1:1">
      <c r="A191" s="119"/>
    </row>
    <row r="192" spans="1:1">
      <c r="A192" s="119"/>
    </row>
    <row r="193" spans="1:1">
      <c r="A193" s="119"/>
    </row>
    <row r="194" spans="1:1">
      <c r="A194" s="119"/>
    </row>
    <row r="195" spans="1:1">
      <c r="A195" s="119"/>
    </row>
    <row r="196" spans="1:1">
      <c r="A196" s="119"/>
    </row>
    <row r="197" spans="1:1">
      <c r="A197" s="119"/>
    </row>
    <row r="198" spans="1:1">
      <c r="A198" s="119"/>
    </row>
    <row r="199" spans="1:1">
      <c r="A199" s="119"/>
    </row>
    <row r="200" spans="1:1">
      <c r="A200" s="119"/>
    </row>
    <row r="201" spans="1:1">
      <c r="A201" s="119"/>
    </row>
    <row r="202" spans="1:1">
      <c r="A202" s="119"/>
    </row>
    <row r="203" spans="1:1">
      <c r="A203" s="119"/>
    </row>
    <row r="204" spans="1:1">
      <c r="A204" s="119"/>
    </row>
    <row r="205" spans="1:1">
      <c r="A205" s="119"/>
    </row>
    <row r="206" spans="1:1">
      <c r="A206" s="119"/>
    </row>
    <row r="207" spans="1:1">
      <c r="A207" s="119"/>
    </row>
    <row r="208" spans="1:1">
      <c r="A208" s="119"/>
    </row>
    <row r="209" spans="1:1">
      <c r="A209" s="119"/>
    </row>
    <row r="210" spans="1:1">
      <c r="A210" s="119"/>
    </row>
    <row r="211" spans="1:1">
      <c r="A211" s="119"/>
    </row>
    <row r="212" spans="1:1">
      <c r="A212" s="119"/>
    </row>
    <row r="213" spans="1:1">
      <c r="A213" s="119"/>
    </row>
    <row r="214" spans="1:1">
      <c r="A214" s="119"/>
    </row>
    <row r="215" spans="1:1">
      <c r="A215" s="119"/>
    </row>
    <row r="216" spans="1:1">
      <c r="A216" s="119"/>
    </row>
    <row r="217" spans="1:1">
      <c r="A217" s="119"/>
    </row>
    <row r="218" spans="1:1">
      <c r="A218" s="119"/>
    </row>
    <row r="219" spans="1:1">
      <c r="A219" s="119"/>
    </row>
    <row r="220" spans="1:1">
      <c r="A220" s="119"/>
    </row>
    <row r="221" spans="1:1">
      <c r="A221" s="119"/>
    </row>
    <row r="222" spans="1:1">
      <c r="A222" s="119"/>
    </row>
    <row r="223" spans="1:1">
      <c r="A223" s="119"/>
    </row>
    <row r="224" spans="1:1">
      <c r="A224" s="119"/>
    </row>
    <row r="225" spans="1:1">
      <c r="A225" s="119"/>
    </row>
    <row r="226" spans="1:1">
      <c r="A226" s="119"/>
    </row>
    <row r="227" spans="1:1">
      <c r="A227" s="119"/>
    </row>
    <row r="228" spans="1:1">
      <c r="A228" s="119"/>
    </row>
    <row r="229" spans="1:1">
      <c r="A229" s="119"/>
    </row>
    <row r="230" spans="1:1">
      <c r="A230" s="119"/>
    </row>
    <row r="231" spans="1:1">
      <c r="A231" s="119"/>
    </row>
    <row r="232" spans="1:1">
      <c r="A232" s="119"/>
    </row>
    <row r="233" spans="1:1">
      <c r="A233" s="119"/>
    </row>
    <row r="234" spans="1:1">
      <c r="A234" s="119"/>
    </row>
    <row r="235" spans="1:1">
      <c r="A235" s="119"/>
    </row>
    <row r="236" spans="1:1">
      <c r="A236" s="119"/>
    </row>
    <row r="237" spans="1:1">
      <c r="A237" s="119"/>
    </row>
    <row r="238" spans="1:1">
      <c r="A238" s="119"/>
    </row>
    <row r="239" spans="1:1">
      <c r="A239" s="119"/>
    </row>
    <row r="240" spans="1:1">
      <c r="A240" s="119"/>
    </row>
    <row r="241" spans="1:1">
      <c r="A241" s="119"/>
    </row>
    <row r="242" spans="1:1">
      <c r="A242" s="119"/>
    </row>
    <row r="243" spans="1:1">
      <c r="A243" s="119"/>
    </row>
    <row r="244" spans="1:1">
      <c r="A244" s="119"/>
    </row>
    <row r="245" spans="1:1">
      <c r="A245" s="119"/>
    </row>
    <row r="246" spans="1:1">
      <c r="A246" s="119"/>
    </row>
    <row r="247" spans="1:1">
      <c r="A247" s="119"/>
    </row>
    <row r="248" spans="1:1">
      <c r="A248" s="119"/>
    </row>
    <row r="249" spans="1:1">
      <c r="A249" s="119"/>
    </row>
    <row r="250" spans="1:1">
      <c r="A250" s="119"/>
    </row>
    <row r="251" spans="1:1">
      <c r="A251" s="119"/>
    </row>
    <row r="252" spans="1:1">
      <c r="A252" s="119"/>
    </row>
    <row r="253" spans="1:1">
      <c r="A253" s="119"/>
    </row>
    <row r="254" spans="1:1">
      <c r="A254" s="119"/>
    </row>
    <row r="255" spans="1:1">
      <c r="A255" s="119"/>
    </row>
    <row r="256" spans="1:1">
      <c r="A256" s="119"/>
    </row>
    <row r="257" spans="1:1">
      <c r="A257" s="119"/>
    </row>
    <row r="258" spans="1:1">
      <c r="A258" s="119"/>
    </row>
    <row r="259" spans="1:1">
      <c r="A259" s="119"/>
    </row>
    <row r="260" spans="1:1">
      <c r="A260" s="119"/>
    </row>
    <row r="261" spans="1:1">
      <c r="A261" s="119"/>
    </row>
    <row r="262" spans="1:1">
      <c r="A262" s="119"/>
    </row>
    <row r="263" spans="1:1">
      <c r="A263" s="119"/>
    </row>
    <row r="264" spans="1:1">
      <c r="A264" s="119"/>
    </row>
    <row r="265" spans="1:1">
      <c r="A265" s="119"/>
    </row>
    <row r="266" spans="1:1">
      <c r="A266" s="119"/>
    </row>
    <row r="267" spans="1:1">
      <c r="A267" s="119"/>
    </row>
    <row r="268" spans="1:1">
      <c r="A268" s="119"/>
    </row>
    <row r="269" spans="1:1">
      <c r="A269" s="119"/>
    </row>
    <row r="270" spans="1:1">
      <c r="A270" s="119"/>
    </row>
    <row r="271" spans="1:1">
      <c r="A271" s="119"/>
    </row>
    <row r="272" spans="1:1">
      <c r="A272" s="119"/>
    </row>
    <row r="273" spans="1:1">
      <c r="A273" s="119"/>
    </row>
    <row r="274" spans="1:1">
      <c r="A274" s="119"/>
    </row>
    <row r="275" spans="1:1">
      <c r="A275" s="119"/>
    </row>
    <row r="276" spans="1:1">
      <c r="A276" s="119"/>
    </row>
    <row r="277" spans="1:1">
      <c r="A277" s="119"/>
    </row>
    <row r="278" spans="1:1">
      <c r="A278" s="119"/>
    </row>
    <row r="279" spans="1:1">
      <c r="A279" s="119"/>
    </row>
    <row r="280" spans="1:1">
      <c r="A280" s="119"/>
    </row>
    <row r="281" spans="1:1">
      <c r="A281" s="119"/>
    </row>
    <row r="282" spans="1:1">
      <c r="A282" s="119"/>
    </row>
    <row r="283" spans="1:1">
      <c r="A283" s="119"/>
    </row>
    <row r="284" spans="1:1">
      <c r="A284" s="119"/>
    </row>
    <row r="285" spans="1:1">
      <c r="A285" s="119"/>
    </row>
    <row r="286" spans="1:1">
      <c r="A286" s="119"/>
    </row>
    <row r="287" spans="1:1">
      <c r="A287" s="119"/>
    </row>
    <row r="288" spans="1:1">
      <c r="A288" s="119"/>
    </row>
    <row r="289" spans="1:1">
      <c r="A289" s="119"/>
    </row>
    <row r="290" spans="1:1">
      <c r="A290" s="119"/>
    </row>
    <row r="291" spans="1:1">
      <c r="A291" s="119"/>
    </row>
    <row r="292" spans="1:1">
      <c r="A292" s="119"/>
    </row>
    <row r="293" spans="1:1">
      <c r="A293" s="119"/>
    </row>
    <row r="294" spans="1:1">
      <c r="A294" s="119"/>
    </row>
    <row r="295" spans="1:1">
      <c r="A295" s="119"/>
    </row>
    <row r="296" spans="1:1">
      <c r="A296" s="119"/>
    </row>
    <row r="297" spans="1:1">
      <c r="A297" s="119"/>
    </row>
    <row r="298" spans="1:1">
      <c r="A298" s="119"/>
    </row>
    <row r="299" spans="1:1">
      <c r="A299" s="119"/>
    </row>
    <row r="300" spans="1:1">
      <c r="A300" s="119"/>
    </row>
    <row r="301" spans="1:1">
      <c r="A301" s="119"/>
    </row>
    <row r="302" spans="1:1">
      <c r="A302" s="119"/>
    </row>
    <row r="303" spans="1:1">
      <c r="A303" s="119"/>
    </row>
    <row r="304" spans="1:1">
      <c r="A304" s="119"/>
    </row>
    <row r="305" spans="1:1">
      <c r="A305" s="119"/>
    </row>
    <row r="306" spans="1:1">
      <c r="A306" s="119"/>
    </row>
    <row r="307" spans="1:1">
      <c r="A307" s="119"/>
    </row>
    <row r="308" spans="1:1">
      <c r="A308" s="119"/>
    </row>
    <row r="309" spans="1:1">
      <c r="A309" s="119"/>
    </row>
    <row r="310" spans="1:1">
      <c r="A310" s="119"/>
    </row>
    <row r="311" spans="1:1">
      <c r="A311" s="119"/>
    </row>
    <row r="312" spans="1:1">
      <c r="A312" s="119"/>
    </row>
    <row r="313" spans="1:1">
      <c r="A313" s="119"/>
    </row>
    <row r="314" spans="1:1">
      <c r="A314" s="119"/>
    </row>
    <row r="315" spans="1:1">
      <c r="A315" s="119"/>
    </row>
    <row r="316" spans="1:1">
      <c r="A316" s="119"/>
    </row>
    <row r="317" spans="1:1">
      <c r="A317" s="119"/>
    </row>
    <row r="318" spans="1:1">
      <c r="A318" s="119"/>
    </row>
    <row r="319" spans="1:1">
      <c r="A319" s="119"/>
    </row>
    <row r="320" spans="1:1">
      <c r="A320" s="119"/>
    </row>
    <row r="321" spans="1:1">
      <c r="A321" s="119"/>
    </row>
    <row r="322" spans="1:1">
      <c r="A322" s="119"/>
    </row>
    <row r="323" spans="1:1">
      <c r="A323" s="119"/>
    </row>
    <row r="324" spans="1:1">
      <c r="A324" s="119"/>
    </row>
    <row r="325" spans="1:1">
      <c r="A325" s="119"/>
    </row>
    <row r="326" spans="1:1">
      <c r="A326" s="119"/>
    </row>
    <row r="327" spans="1:1">
      <c r="A327" s="119"/>
    </row>
    <row r="328" spans="1:1">
      <c r="A328" s="119"/>
    </row>
    <row r="329" spans="1:1">
      <c r="A329" s="119"/>
    </row>
    <row r="330" spans="1:1">
      <c r="A330" s="119"/>
    </row>
    <row r="331" spans="1:1">
      <c r="A331" s="119"/>
    </row>
    <row r="332" spans="1:1">
      <c r="A332" s="119"/>
    </row>
    <row r="333" spans="1:1">
      <c r="A333" s="119"/>
    </row>
    <row r="334" spans="1:1">
      <c r="A334" s="119"/>
    </row>
    <row r="335" spans="1:1">
      <c r="A335" s="119"/>
    </row>
    <row r="336" spans="1:1">
      <c r="A336" s="119"/>
    </row>
    <row r="337" spans="1:1">
      <c r="A337" s="119"/>
    </row>
    <row r="338" spans="1:1">
      <c r="A338" s="119"/>
    </row>
    <row r="339" spans="1:1">
      <c r="A339" s="119"/>
    </row>
    <row r="340" spans="1:1">
      <c r="A340" s="119"/>
    </row>
    <row r="341" spans="1:1">
      <c r="A341" s="119"/>
    </row>
    <row r="342" spans="1:1">
      <c r="A342" s="119"/>
    </row>
    <row r="343" spans="1:1">
      <c r="A343" s="119"/>
    </row>
    <row r="344" spans="1:1">
      <c r="A344" s="119"/>
    </row>
    <row r="345" spans="1:1">
      <c r="A345" s="119"/>
    </row>
    <row r="346" spans="1:1">
      <c r="A346" s="119"/>
    </row>
    <row r="347" spans="1:1">
      <c r="A347" s="119"/>
    </row>
    <row r="348" spans="1:1">
      <c r="A348" s="119"/>
    </row>
    <row r="349" spans="1:1">
      <c r="A349" s="119"/>
    </row>
    <row r="350" spans="1:1">
      <c r="A350" s="119"/>
    </row>
    <row r="351" spans="1:1">
      <c r="A351" s="119"/>
    </row>
    <row r="352" spans="1:1">
      <c r="A352" s="119"/>
    </row>
    <row r="353" spans="1:1">
      <c r="A353" s="119"/>
    </row>
    <row r="354" spans="1:1">
      <c r="A354" s="119"/>
    </row>
    <row r="355" spans="1:1">
      <c r="A355" s="119"/>
    </row>
    <row r="356" spans="1:1">
      <c r="A356" s="119"/>
    </row>
    <row r="357" spans="1:1">
      <c r="A357" s="119"/>
    </row>
    <row r="358" spans="1:1">
      <c r="A358" s="119"/>
    </row>
    <row r="359" spans="1:1">
      <c r="A359" s="119"/>
    </row>
    <row r="360" spans="1:1">
      <c r="A360" s="119"/>
    </row>
    <row r="361" spans="1:1">
      <c r="A361" s="119"/>
    </row>
    <row r="362" spans="1:1">
      <c r="A362" s="119"/>
    </row>
    <row r="363" spans="1:1">
      <c r="A363" s="119"/>
    </row>
    <row r="364" spans="1:1">
      <c r="A364" s="119"/>
    </row>
    <row r="365" spans="1:1">
      <c r="A365" s="119"/>
    </row>
    <row r="366" spans="1:1">
      <c r="A366" s="119"/>
    </row>
    <row r="367" spans="1:1">
      <c r="A367" s="119"/>
    </row>
    <row r="368" spans="1:1">
      <c r="A368" s="119"/>
    </row>
    <row r="369" spans="1:1">
      <c r="A369" s="119"/>
    </row>
    <row r="370" spans="1:1">
      <c r="A370" s="119"/>
    </row>
    <row r="371" spans="1:1">
      <c r="A371" s="119"/>
    </row>
    <row r="372" spans="1:1">
      <c r="A372" s="119"/>
    </row>
    <row r="373" spans="1:1">
      <c r="A373" s="119"/>
    </row>
    <row r="374" spans="1:1">
      <c r="A374" s="119"/>
    </row>
    <row r="375" spans="1:1">
      <c r="A375" s="119"/>
    </row>
    <row r="376" spans="1:1">
      <c r="A376" s="119"/>
    </row>
    <row r="377" spans="1:1">
      <c r="A377" s="119"/>
    </row>
    <row r="378" spans="1:1">
      <c r="A378" s="119"/>
    </row>
    <row r="379" spans="1:1">
      <c r="A379" s="119"/>
    </row>
    <row r="380" spans="1:1">
      <c r="A380" s="119"/>
    </row>
    <row r="381" spans="1:1">
      <c r="A381" s="119"/>
    </row>
    <row r="382" spans="1:1">
      <c r="A382" s="119"/>
    </row>
    <row r="383" spans="1:1">
      <c r="A383" s="119"/>
    </row>
    <row r="384" spans="1:1">
      <c r="A384" s="119"/>
    </row>
    <row r="385" spans="1:1">
      <c r="A385" s="119"/>
    </row>
    <row r="386" spans="1:1">
      <c r="A386" s="119"/>
    </row>
    <row r="387" spans="1:1">
      <c r="A387" s="119"/>
    </row>
    <row r="388" spans="1:1">
      <c r="A388" s="119"/>
    </row>
    <row r="389" spans="1:1">
      <c r="A389" s="119"/>
    </row>
    <row r="390" spans="1:1">
      <c r="A390" s="119"/>
    </row>
    <row r="391" spans="1:1">
      <c r="A391" s="119"/>
    </row>
    <row r="392" spans="1:1">
      <c r="A392" s="119"/>
    </row>
    <row r="393" spans="1:1">
      <c r="A393" s="119"/>
    </row>
    <row r="394" spans="1:1">
      <c r="A394" s="119"/>
    </row>
    <row r="395" spans="1:1">
      <c r="A395" s="119"/>
    </row>
    <row r="396" spans="1:1">
      <c r="A396" s="119"/>
    </row>
    <row r="397" spans="1:1">
      <c r="A397" s="119"/>
    </row>
    <row r="398" spans="1:1">
      <c r="A398" s="119"/>
    </row>
    <row r="399" spans="1:1">
      <c r="A399" s="119"/>
    </row>
    <row r="400" spans="1:1">
      <c r="A400" s="119"/>
    </row>
    <row r="401" spans="1:1">
      <c r="A401" s="119"/>
    </row>
    <row r="402" spans="1:1">
      <c r="A402" s="119"/>
    </row>
    <row r="403" spans="1:1">
      <c r="A403" s="119"/>
    </row>
    <row r="404" spans="1:1">
      <c r="A404" s="119"/>
    </row>
    <row r="405" spans="1:1">
      <c r="A405" s="119"/>
    </row>
    <row r="406" spans="1:1">
      <c r="A406" s="119"/>
    </row>
    <row r="407" spans="1:1">
      <c r="A407" s="119"/>
    </row>
    <row r="408" spans="1:1">
      <c r="A408" s="119"/>
    </row>
    <row r="409" spans="1:1">
      <c r="A409" s="119"/>
    </row>
    <row r="410" spans="1:1">
      <c r="A410" s="119"/>
    </row>
    <row r="411" spans="1:1">
      <c r="A411" s="119"/>
    </row>
    <row r="412" spans="1:1">
      <c r="A412" s="119"/>
    </row>
    <row r="413" spans="1:1">
      <c r="A413" s="119"/>
    </row>
    <row r="414" spans="1:1">
      <c r="A414" s="119"/>
    </row>
    <row r="415" spans="1:1">
      <c r="A415" s="119"/>
    </row>
    <row r="416" spans="1:1">
      <c r="A416" s="119"/>
    </row>
    <row r="417" spans="1:1">
      <c r="A417" s="119"/>
    </row>
    <row r="418" spans="1:1">
      <c r="A418" s="119"/>
    </row>
    <row r="419" spans="1:1">
      <c r="A419" s="119"/>
    </row>
    <row r="420" spans="1:1">
      <c r="A420" s="119"/>
    </row>
    <row r="421" spans="1:1">
      <c r="A421" s="119"/>
    </row>
    <row r="422" spans="1:1">
      <c r="A422" s="119"/>
    </row>
    <row r="423" spans="1:1">
      <c r="A423" s="119"/>
    </row>
    <row r="424" spans="1:1">
      <c r="A424" s="119"/>
    </row>
    <row r="425" spans="1:1">
      <c r="A425" s="119"/>
    </row>
    <row r="426" spans="1:1">
      <c r="A426" s="119"/>
    </row>
    <row r="427" spans="1:1">
      <c r="A427" s="119"/>
    </row>
    <row r="428" spans="1:1">
      <c r="A428" s="119"/>
    </row>
    <row r="429" spans="1:1">
      <c r="A429" s="119"/>
    </row>
    <row r="430" spans="1:1">
      <c r="A430" s="119"/>
    </row>
    <row r="431" spans="1:1">
      <c r="A431" s="119"/>
    </row>
    <row r="432" spans="1:1">
      <c r="A432" s="119"/>
    </row>
    <row r="433" spans="1:1">
      <c r="A433" s="119"/>
    </row>
    <row r="434" spans="1:1">
      <c r="A434" s="119"/>
    </row>
    <row r="435" spans="1:1">
      <c r="A435" s="119"/>
    </row>
    <row r="436" spans="1:1">
      <c r="A436" s="119"/>
    </row>
    <row r="437" spans="1:1">
      <c r="A437" s="119"/>
    </row>
    <row r="438" spans="1:1">
      <c r="A438" s="119"/>
    </row>
    <row r="439" spans="1:1">
      <c r="A439" s="119"/>
    </row>
    <row r="440" spans="1:1">
      <c r="A440" s="119"/>
    </row>
    <row r="441" spans="1:1">
      <c r="A441" s="119"/>
    </row>
    <row r="442" spans="1:1">
      <c r="A442" s="119"/>
    </row>
    <row r="443" spans="1:1">
      <c r="A443" s="119"/>
    </row>
    <row r="444" spans="1:1">
      <c r="A444" s="119"/>
    </row>
    <row r="445" spans="1:1">
      <c r="A445" s="119"/>
    </row>
    <row r="446" spans="1:1">
      <c r="A446" s="119"/>
    </row>
    <row r="447" spans="1:1">
      <c r="A447" s="119"/>
    </row>
    <row r="448" spans="1:1">
      <c r="A448" s="119"/>
    </row>
    <row r="449" spans="1:1">
      <c r="A449" s="119"/>
    </row>
    <row r="450" spans="1:1">
      <c r="A450" s="119"/>
    </row>
    <row r="451" spans="1:1">
      <c r="A451" s="119"/>
    </row>
    <row r="452" spans="1:1">
      <c r="A452" s="119"/>
    </row>
    <row r="453" spans="1:1">
      <c r="A453" s="119"/>
    </row>
    <row r="454" spans="1:1">
      <c r="A454" s="119"/>
    </row>
    <row r="455" spans="1:1">
      <c r="A455" s="119"/>
    </row>
    <row r="456" spans="1:1">
      <c r="A456" s="119"/>
    </row>
    <row r="457" spans="1:1">
      <c r="A457" s="119"/>
    </row>
    <row r="458" spans="1:1">
      <c r="A458" s="119"/>
    </row>
    <row r="459" spans="1:1">
      <c r="A459" s="119"/>
    </row>
    <row r="460" spans="1:1">
      <c r="A460" s="119"/>
    </row>
    <row r="461" spans="1:1">
      <c r="A461" s="119"/>
    </row>
    <row r="462" spans="1:1">
      <c r="A462" s="119"/>
    </row>
    <row r="463" spans="1:1">
      <c r="A463" s="119"/>
    </row>
    <row r="464" spans="1:1">
      <c r="A464" s="119"/>
    </row>
    <row r="465" spans="1:1">
      <c r="A465" s="119"/>
    </row>
    <row r="466" spans="1:1">
      <c r="A466" s="119"/>
    </row>
    <row r="467" spans="1:1">
      <c r="A467" s="119"/>
    </row>
    <row r="468" spans="1:1">
      <c r="A468" s="119"/>
    </row>
    <row r="469" spans="1:1">
      <c r="A469" s="119"/>
    </row>
    <row r="470" spans="1:1">
      <c r="A470" s="119"/>
    </row>
    <row r="471" spans="1:1">
      <c r="A471" s="119"/>
    </row>
    <row r="472" spans="1:1">
      <c r="A472" s="119"/>
    </row>
    <row r="473" spans="1:1">
      <c r="A473" s="119"/>
    </row>
    <row r="474" spans="1:1">
      <c r="A474" s="119"/>
    </row>
    <row r="475" spans="1:1">
      <c r="A475" s="119"/>
    </row>
    <row r="476" spans="1:1">
      <c r="A476" s="119"/>
    </row>
    <row r="477" spans="1:1">
      <c r="A477" s="119"/>
    </row>
    <row r="478" spans="1:1">
      <c r="A478" s="119"/>
    </row>
    <row r="479" spans="1:1">
      <c r="A479" s="119"/>
    </row>
    <row r="480" spans="1:1">
      <c r="A480" s="119"/>
    </row>
    <row r="481" spans="1:1">
      <c r="A481" s="119"/>
    </row>
    <row r="482" spans="1:1">
      <c r="A482" s="119"/>
    </row>
    <row r="483" spans="1:1">
      <c r="A483" s="119"/>
    </row>
    <row r="484" spans="1:1">
      <c r="A484" s="119"/>
    </row>
    <row r="485" spans="1:1">
      <c r="A485" s="119"/>
    </row>
    <row r="486" spans="1:1">
      <c r="A486" s="119"/>
    </row>
    <row r="487" spans="1:1">
      <c r="A487" s="119"/>
    </row>
    <row r="488" spans="1:1">
      <c r="A488" s="119"/>
    </row>
    <row r="489" spans="1:1">
      <c r="A489" s="119"/>
    </row>
    <row r="490" spans="1:1">
      <c r="A490" s="119"/>
    </row>
    <row r="491" spans="1:1">
      <c r="A491" s="119"/>
    </row>
    <row r="492" spans="1:1">
      <c r="A492" s="119"/>
    </row>
    <row r="493" spans="1:1">
      <c r="A493" s="119"/>
    </row>
    <row r="494" spans="1:1">
      <c r="A494" s="119"/>
    </row>
    <row r="495" spans="1:1">
      <c r="A495" s="119"/>
    </row>
    <row r="496" spans="1:1">
      <c r="A496" s="119"/>
    </row>
    <row r="497" spans="1:1">
      <c r="A497" s="119"/>
    </row>
    <row r="498" spans="1:1">
      <c r="A498" s="119"/>
    </row>
    <row r="499" spans="1:1">
      <c r="A499" s="119"/>
    </row>
    <row r="500" spans="1:1">
      <c r="A500" s="119"/>
    </row>
    <row r="501" spans="1:1">
      <c r="A501" s="119"/>
    </row>
    <row r="502" spans="1:1">
      <c r="A502" s="119"/>
    </row>
    <row r="503" spans="1:1">
      <c r="A503" s="119"/>
    </row>
    <row r="504" spans="1:1">
      <c r="A504" s="119"/>
    </row>
    <row r="505" spans="1:1">
      <c r="A505" s="119"/>
    </row>
    <row r="506" spans="1:1">
      <c r="A506" s="119"/>
    </row>
    <row r="507" spans="1:1">
      <c r="A507" s="119"/>
    </row>
    <row r="508" spans="1:1">
      <c r="A508" s="119"/>
    </row>
    <row r="509" spans="1:1">
      <c r="A509" s="119"/>
    </row>
    <row r="510" spans="1:1">
      <c r="A510" s="119"/>
    </row>
    <row r="511" spans="1:1">
      <c r="A511" s="119"/>
    </row>
    <row r="512" spans="1:1">
      <c r="A512" s="119"/>
    </row>
    <row r="513" spans="1:1">
      <c r="A513" s="119"/>
    </row>
    <row r="514" spans="1:1">
      <c r="A514" s="119"/>
    </row>
    <row r="515" spans="1:1">
      <c r="A515" s="119"/>
    </row>
    <row r="516" spans="1:1">
      <c r="A516" s="119"/>
    </row>
    <row r="517" spans="1:1">
      <c r="A517" s="119"/>
    </row>
    <row r="518" spans="1:1">
      <c r="A518" s="119"/>
    </row>
    <row r="519" spans="1:1">
      <c r="A519" s="119"/>
    </row>
    <row r="520" spans="1:1">
      <c r="A520" s="119"/>
    </row>
    <row r="521" spans="1:1">
      <c r="A521" s="119"/>
    </row>
    <row r="522" spans="1:1">
      <c r="A522" s="119"/>
    </row>
    <row r="523" spans="1:1">
      <c r="A523" s="119"/>
    </row>
    <row r="524" spans="1:1">
      <c r="A524" s="119"/>
    </row>
    <row r="525" spans="1:1">
      <c r="A525" s="119"/>
    </row>
    <row r="526" spans="1:1">
      <c r="A526" s="119"/>
    </row>
    <row r="527" spans="1:1">
      <c r="A527" s="119"/>
    </row>
    <row r="528" spans="1:1">
      <c r="A528" s="119"/>
    </row>
    <row r="529" spans="1:1">
      <c r="A529" s="119"/>
    </row>
    <row r="530" spans="1:1">
      <c r="A530" s="119"/>
    </row>
    <row r="531" spans="1:1">
      <c r="A531" s="119"/>
    </row>
    <row r="532" spans="1:1">
      <c r="A532" s="119"/>
    </row>
    <row r="533" spans="1:1">
      <c r="A533" s="119"/>
    </row>
    <row r="534" spans="1:1">
      <c r="A534" s="119"/>
    </row>
    <row r="535" spans="1:1">
      <c r="A535" s="119"/>
    </row>
    <row r="536" spans="1:1">
      <c r="A536" s="119"/>
    </row>
    <row r="537" spans="1:1">
      <c r="A537" s="119"/>
    </row>
    <row r="538" spans="1:1">
      <c r="A538" s="119"/>
    </row>
    <row r="539" spans="1:1">
      <c r="A539" s="119"/>
    </row>
    <row r="540" spans="1:1">
      <c r="A540" s="119"/>
    </row>
    <row r="541" spans="1:1">
      <c r="A541" s="119"/>
    </row>
    <row r="542" spans="1:1">
      <c r="A542" s="119"/>
    </row>
    <row r="543" spans="1:1">
      <c r="A543" s="119"/>
    </row>
    <row r="544" spans="1:1">
      <c r="A544" s="119"/>
    </row>
    <row r="545" spans="1:1">
      <c r="A545" s="119"/>
    </row>
    <row r="546" spans="1:1">
      <c r="A546" s="119"/>
    </row>
    <row r="547" spans="1:1">
      <c r="A547" s="119"/>
    </row>
    <row r="548" spans="1:1">
      <c r="A548" s="119"/>
    </row>
    <row r="549" spans="1:1">
      <c r="A549" s="119"/>
    </row>
    <row r="550" spans="1:1">
      <c r="A550" s="119"/>
    </row>
    <row r="551" spans="1:1">
      <c r="A551" s="119"/>
    </row>
    <row r="552" spans="1:1">
      <c r="A552" s="119"/>
    </row>
    <row r="553" spans="1:1">
      <c r="A553" s="119"/>
    </row>
    <row r="554" spans="1:1">
      <c r="A554" s="119"/>
    </row>
    <row r="555" spans="1:1">
      <c r="A555" s="119"/>
    </row>
    <row r="556" spans="1:1">
      <c r="A556" s="119"/>
    </row>
    <row r="557" spans="1:1">
      <c r="A557" s="119"/>
    </row>
    <row r="558" spans="1:1">
      <c r="A558" s="119"/>
    </row>
    <row r="559" spans="1:1">
      <c r="A559" s="119"/>
    </row>
    <row r="560" spans="1:1">
      <c r="A560" s="119"/>
    </row>
    <row r="561" spans="1:1">
      <c r="A561" s="119"/>
    </row>
    <row r="562" spans="1:1">
      <c r="A562" s="119"/>
    </row>
    <row r="563" spans="1:1">
      <c r="A563" s="119"/>
    </row>
    <row r="564" spans="1:1">
      <c r="A564" s="119"/>
    </row>
    <row r="565" spans="1:1">
      <c r="A565" s="119"/>
    </row>
    <row r="566" spans="1:1">
      <c r="A566" s="119"/>
    </row>
    <row r="567" spans="1:1">
      <c r="A567" s="119"/>
    </row>
    <row r="568" spans="1:1">
      <c r="A568" s="119"/>
    </row>
    <row r="569" spans="1:1">
      <c r="A569" s="119"/>
    </row>
    <row r="570" spans="1:1">
      <c r="A570" s="119"/>
    </row>
    <row r="571" spans="1:1">
      <c r="A571" s="119"/>
    </row>
    <row r="572" spans="1:1">
      <c r="A572" s="119"/>
    </row>
    <row r="573" spans="1:1">
      <c r="A573" s="119"/>
    </row>
    <row r="574" spans="1:1">
      <c r="A574" s="119"/>
    </row>
    <row r="575" spans="1:1">
      <c r="A575" s="119"/>
    </row>
    <row r="576" spans="1:1">
      <c r="A576" s="119"/>
    </row>
    <row r="577" spans="1:1">
      <c r="A577" s="119"/>
    </row>
    <row r="578" spans="1:1">
      <c r="A578" s="119"/>
    </row>
    <row r="579" spans="1:1">
      <c r="A579" s="119"/>
    </row>
    <row r="580" spans="1:1">
      <c r="A580" s="119"/>
    </row>
    <row r="581" spans="1:1">
      <c r="A581" s="119"/>
    </row>
    <row r="582" spans="1:1">
      <c r="A582" s="119"/>
    </row>
    <row r="583" spans="1:1">
      <c r="A583" s="119"/>
    </row>
    <row r="584" spans="1:1">
      <c r="A584" s="119"/>
    </row>
    <row r="585" spans="1:1">
      <c r="A585" s="119"/>
    </row>
    <row r="586" spans="1:1">
      <c r="A586" s="119"/>
    </row>
    <row r="587" spans="1:1">
      <c r="A587" s="119"/>
    </row>
    <row r="588" spans="1:1">
      <c r="A588" s="119"/>
    </row>
    <row r="589" spans="1:1">
      <c r="A589" s="119"/>
    </row>
    <row r="590" spans="1:1">
      <c r="A590" s="119"/>
    </row>
    <row r="591" spans="1:1">
      <c r="A591" s="119"/>
    </row>
    <row r="592" spans="1:1">
      <c r="A592" s="119"/>
    </row>
    <row r="593" spans="1:1">
      <c r="A593" s="119"/>
    </row>
    <row r="594" spans="1:1">
      <c r="A594" s="119"/>
    </row>
    <row r="595" spans="1:1">
      <c r="A595" s="119"/>
    </row>
    <row r="596" spans="1:1">
      <c r="A596" s="119"/>
    </row>
    <row r="597" spans="1:1">
      <c r="A597" s="119"/>
    </row>
    <row r="598" spans="1:1">
      <c r="A598" s="119"/>
    </row>
    <row r="599" spans="1:1">
      <c r="A599" s="119"/>
    </row>
    <row r="600" spans="1:1">
      <c r="A600" s="119"/>
    </row>
    <row r="601" spans="1:1">
      <c r="A601" s="119"/>
    </row>
    <row r="602" spans="1:1">
      <c r="A602" s="119"/>
    </row>
    <row r="603" spans="1:1">
      <c r="A603" s="119"/>
    </row>
    <row r="604" spans="1:1">
      <c r="A604" s="119"/>
    </row>
    <row r="605" spans="1:1">
      <c r="A605" s="119"/>
    </row>
    <row r="606" spans="1:1">
      <c r="A606" s="119"/>
    </row>
    <row r="607" spans="1:1">
      <c r="A607" s="119"/>
    </row>
    <row r="608" spans="1:1">
      <c r="A608" s="119"/>
    </row>
    <row r="609" spans="1:1">
      <c r="A609" s="119"/>
    </row>
    <row r="610" spans="1:1">
      <c r="A610" s="119"/>
    </row>
    <row r="611" spans="1:1">
      <c r="A611" s="119"/>
    </row>
    <row r="612" spans="1:1">
      <c r="A612" s="119"/>
    </row>
    <row r="613" spans="1:1">
      <c r="A613" s="119"/>
    </row>
    <row r="614" spans="1:1">
      <c r="A614" s="119"/>
    </row>
    <row r="615" spans="1:1">
      <c r="A615" s="119"/>
    </row>
    <row r="616" spans="1:1">
      <c r="A616" s="119"/>
    </row>
    <row r="617" spans="1:1">
      <c r="A617" s="119"/>
    </row>
    <row r="618" spans="1:1">
      <c r="A618" s="119"/>
    </row>
    <row r="619" spans="1:1">
      <c r="A619" s="119"/>
    </row>
    <row r="620" spans="1:1">
      <c r="A620" s="119"/>
    </row>
    <row r="621" spans="1:1">
      <c r="A621" s="119"/>
    </row>
    <row r="622" spans="1:1">
      <c r="A622" s="119"/>
    </row>
    <row r="623" spans="1:1">
      <c r="A623" s="119"/>
    </row>
    <row r="624" spans="1:1">
      <c r="A624" s="119"/>
    </row>
    <row r="625" spans="1:1">
      <c r="A625" s="119"/>
    </row>
    <row r="626" spans="1:1">
      <c r="A626" s="119"/>
    </row>
    <row r="627" spans="1:1">
      <c r="A627" s="119"/>
    </row>
    <row r="628" spans="1:1">
      <c r="A628" s="119"/>
    </row>
    <row r="629" spans="1:1">
      <c r="A629" s="119"/>
    </row>
    <row r="630" spans="1:1">
      <c r="A630" s="119"/>
    </row>
    <row r="631" spans="1:1">
      <c r="A631" s="119"/>
    </row>
    <row r="632" spans="1:1">
      <c r="A632" s="119"/>
    </row>
    <row r="633" spans="1:1">
      <c r="A633" s="119"/>
    </row>
    <row r="634" spans="1:1">
      <c r="A634" s="119"/>
    </row>
    <row r="635" spans="1:1">
      <c r="A635" s="119"/>
    </row>
    <row r="636" spans="1:1">
      <c r="A636" s="119"/>
    </row>
    <row r="637" spans="1:1">
      <c r="A637" s="119"/>
    </row>
    <row r="638" spans="1:1">
      <c r="A638" s="119"/>
    </row>
    <row r="639" spans="1:1">
      <c r="A639" s="119"/>
    </row>
    <row r="640" spans="1:1">
      <c r="A640" s="119"/>
    </row>
    <row r="641" spans="1:1">
      <c r="A641" s="119"/>
    </row>
    <row r="642" spans="1:1">
      <c r="A642" s="119"/>
    </row>
    <row r="643" spans="1:1">
      <c r="A643" s="119"/>
    </row>
    <row r="644" spans="1:1">
      <c r="A644" s="119"/>
    </row>
    <row r="645" spans="1:1">
      <c r="A645" s="119"/>
    </row>
    <row r="646" spans="1:1">
      <c r="A646" s="119"/>
    </row>
    <row r="647" spans="1:1">
      <c r="A647" s="119"/>
    </row>
    <row r="648" spans="1:1">
      <c r="A648" s="119"/>
    </row>
    <row r="649" spans="1:1">
      <c r="A649" s="119"/>
    </row>
    <row r="650" spans="1:1">
      <c r="A650" s="119"/>
    </row>
    <row r="651" spans="1:1">
      <c r="A651" s="119"/>
    </row>
    <row r="652" spans="1:1">
      <c r="A652" s="119"/>
    </row>
    <row r="653" spans="1:1">
      <c r="A653" s="119"/>
    </row>
    <row r="654" spans="1:1">
      <c r="A654" s="119"/>
    </row>
    <row r="655" spans="1:1">
      <c r="A655" s="119"/>
    </row>
    <row r="656" spans="1:1">
      <c r="A656" s="119"/>
    </row>
    <row r="657" spans="1:1">
      <c r="A657" s="119"/>
    </row>
    <row r="658" spans="1:1">
      <c r="A658" s="119"/>
    </row>
    <row r="659" spans="1:1">
      <c r="A659" s="119"/>
    </row>
    <row r="660" spans="1:1">
      <c r="A660" s="119"/>
    </row>
    <row r="661" spans="1:1">
      <c r="A661" s="119"/>
    </row>
    <row r="662" spans="1:1">
      <c r="A662" s="119"/>
    </row>
    <row r="663" spans="1:1">
      <c r="A663" s="119"/>
    </row>
    <row r="664" spans="1:1">
      <c r="A664" s="119"/>
    </row>
    <row r="665" spans="1:1">
      <c r="A665" s="119"/>
    </row>
    <row r="666" spans="1:1">
      <c r="A666" s="119"/>
    </row>
    <row r="667" spans="1:1">
      <c r="A667" s="119"/>
    </row>
    <row r="668" spans="1:1">
      <c r="A668" s="119"/>
    </row>
    <row r="669" spans="1:1">
      <c r="A669" s="119"/>
    </row>
    <row r="670" spans="1:1">
      <c r="A670" s="119"/>
    </row>
    <row r="671" spans="1:1">
      <c r="A671" s="119"/>
    </row>
    <row r="672" spans="1:1">
      <c r="A672" s="119"/>
    </row>
    <row r="673" spans="1:1">
      <c r="A673" s="119"/>
    </row>
    <row r="674" spans="1:1">
      <c r="A674" s="119"/>
    </row>
    <row r="675" spans="1:1">
      <c r="A675" s="119"/>
    </row>
    <row r="676" spans="1:1">
      <c r="A676" s="119"/>
    </row>
    <row r="677" spans="1:1">
      <c r="A677" s="119"/>
    </row>
    <row r="678" spans="1:1">
      <c r="A678" s="119"/>
    </row>
    <row r="679" spans="1:1">
      <c r="A679" s="119"/>
    </row>
    <row r="680" spans="1:1">
      <c r="A680" s="119"/>
    </row>
    <row r="681" spans="1:1">
      <c r="A681" s="119"/>
    </row>
    <row r="682" spans="1:1">
      <c r="A682" s="119"/>
    </row>
    <row r="683" spans="1:1">
      <c r="A683" s="119"/>
    </row>
    <row r="684" spans="1:1">
      <c r="A684" s="119"/>
    </row>
    <row r="685" spans="1:1">
      <c r="A685" s="119"/>
    </row>
    <row r="686" spans="1:1">
      <c r="A686" s="119"/>
    </row>
    <row r="687" spans="1:1">
      <c r="A687" s="119"/>
    </row>
    <row r="688" spans="1:1">
      <c r="A688" s="119"/>
    </row>
    <row r="689" spans="1:1">
      <c r="A689" s="119"/>
    </row>
    <row r="690" spans="1:1">
      <c r="A690" s="119"/>
    </row>
    <row r="691" spans="1:1">
      <c r="A691" s="119"/>
    </row>
    <row r="692" spans="1:1">
      <c r="A692" s="119"/>
    </row>
    <row r="693" spans="1:1">
      <c r="A693" s="119"/>
    </row>
    <row r="694" spans="1:1">
      <c r="A694" s="119"/>
    </row>
    <row r="695" spans="1:1">
      <c r="A695" s="119"/>
    </row>
    <row r="696" spans="1:1">
      <c r="A696" s="119"/>
    </row>
    <row r="697" spans="1:1">
      <c r="A697" s="119"/>
    </row>
    <row r="698" spans="1:1">
      <c r="A698" s="119"/>
    </row>
    <row r="699" spans="1:1">
      <c r="A699" s="119"/>
    </row>
    <row r="700" spans="1:1">
      <c r="A700" s="119"/>
    </row>
    <row r="701" spans="1:1">
      <c r="A701" s="119"/>
    </row>
    <row r="702" spans="1:1">
      <c r="A702" s="119"/>
    </row>
    <row r="703" spans="1:1">
      <c r="A703" s="119"/>
    </row>
    <row r="704" spans="1:1">
      <c r="A704" s="119"/>
    </row>
    <row r="705" spans="1:1">
      <c r="A705" s="119"/>
    </row>
    <row r="706" spans="1:1">
      <c r="A706" s="119"/>
    </row>
    <row r="707" spans="1:1">
      <c r="A707" s="119"/>
    </row>
    <row r="708" spans="1:1">
      <c r="A708" s="119"/>
    </row>
    <row r="709" spans="1:1">
      <c r="A709" s="119"/>
    </row>
    <row r="710" spans="1:1">
      <c r="A710" s="119"/>
    </row>
    <row r="711" spans="1:1">
      <c r="A711" s="119"/>
    </row>
    <row r="712" spans="1:1">
      <c r="A712" s="119"/>
    </row>
    <row r="713" spans="1:1">
      <c r="A713" s="119"/>
    </row>
    <row r="714" spans="1:1">
      <c r="A714" s="119"/>
    </row>
    <row r="715" spans="1:1">
      <c r="A715" s="119"/>
    </row>
    <row r="716" spans="1:1">
      <c r="A716" s="119"/>
    </row>
    <row r="717" spans="1:1">
      <c r="A717" s="119"/>
    </row>
    <row r="718" spans="1:1">
      <c r="A718" s="119"/>
    </row>
    <row r="719" spans="1:1">
      <c r="A719" s="119"/>
    </row>
    <row r="720" spans="1:1">
      <c r="A720" s="119"/>
    </row>
    <row r="721" spans="1:1">
      <c r="A721" s="119"/>
    </row>
    <row r="722" spans="1:1">
      <c r="A722" s="119"/>
    </row>
    <row r="723" spans="1:1">
      <c r="A723" s="119"/>
    </row>
    <row r="724" spans="1:1">
      <c r="A724" s="119"/>
    </row>
    <row r="725" spans="1:1">
      <c r="A725" s="119"/>
    </row>
    <row r="726" spans="1:1">
      <c r="A726" s="119"/>
    </row>
    <row r="727" spans="1:1">
      <c r="A727" s="119"/>
    </row>
    <row r="728" spans="1:1">
      <c r="A728" s="119"/>
    </row>
    <row r="729" spans="1:1">
      <c r="A729" s="119"/>
    </row>
    <row r="730" spans="1:1">
      <c r="A730" s="119"/>
    </row>
    <row r="731" spans="1:1">
      <c r="A731" s="119"/>
    </row>
    <row r="732" spans="1:1">
      <c r="A732" s="119"/>
    </row>
    <row r="733" spans="1:1">
      <c r="A733" s="119"/>
    </row>
    <row r="734" spans="1:1">
      <c r="A734" s="119"/>
    </row>
    <row r="735" spans="1:1">
      <c r="A735" s="119"/>
    </row>
    <row r="736" spans="1:1">
      <c r="A736" s="119"/>
    </row>
    <row r="737" spans="1:1">
      <c r="A737" s="119"/>
    </row>
    <row r="738" spans="1:1">
      <c r="A738" s="119"/>
    </row>
    <row r="739" spans="1:1">
      <c r="A739" s="119"/>
    </row>
    <row r="740" spans="1:1">
      <c r="A740" s="119"/>
    </row>
    <row r="741" spans="1:1">
      <c r="A741" s="119"/>
    </row>
    <row r="742" spans="1:1">
      <c r="A742" s="119"/>
    </row>
  </sheetData>
  <mergeCells count="1">
    <mergeCell ref="A2:B2"/>
  </mergeCells>
  <printOptions horizontalCentered="1"/>
  <pageMargins left="0.349956258075444" right="0.349956258075444" top="0.629782348167239" bottom="0.590203972313348" header="0.12012386885215" footer="0.279826113558191"/>
  <pageSetup paperSize="9" orientation="portrait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51"/>
  <sheetViews>
    <sheetView workbookViewId="0">
      <selection activeCell="A2" sqref="A2:B2"/>
    </sheetView>
  </sheetViews>
  <sheetFormatPr defaultColWidth="9" defaultRowHeight="14.25" outlineLevelCol="1"/>
  <cols>
    <col min="1" max="1" width="50.6" customWidth="1"/>
    <col min="2" max="2" width="13.2" style="127" customWidth="1"/>
  </cols>
  <sheetData>
    <row r="1" s="106" customFormat="1" ht="17.25" customHeight="1" spans="1:2">
      <c r="A1" s="89" t="s">
        <v>1350</v>
      </c>
      <c r="B1" s="128"/>
    </row>
    <row r="2" s="107" customFormat="1" ht="39" customHeight="1" spans="1:2">
      <c r="A2" s="110" t="s">
        <v>1351</v>
      </c>
      <c r="B2" s="110"/>
    </row>
    <row r="3" s="9" customFormat="1" ht="27" customHeight="1" spans="1:2">
      <c r="A3" s="129"/>
      <c r="B3" s="112" t="s">
        <v>20</v>
      </c>
    </row>
    <row r="4" s="118" customFormat="1" ht="24" customHeight="1" spans="1:2">
      <c r="A4" s="130" t="s">
        <v>1352</v>
      </c>
      <c r="B4" s="130" t="s">
        <v>268</v>
      </c>
    </row>
    <row r="5" s="119" customFormat="1" ht="29.25" customHeight="1" spans="1:2">
      <c r="A5" s="113" t="s">
        <v>1353</v>
      </c>
      <c r="B5" s="114"/>
    </row>
    <row r="6" s="119" customFormat="1" ht="29.25" customHeight="1" spans="1:2">
      <c r="A6" s="113" t="s">
        <v>1354</v>
      </c>
      <c r="B6" s="114"/>
    </row>
    <row r="7" s="119" customFormat="1" ht="29.25" customHeight="1" spans="1:2">
      <c r="A7" s="113" t="s">
        <v>1355</v>
      </c>
      <c r="B7" s="114"/>
    </row>
    <row r="8" s="119" customFormat="1" ht="29.25" customHeight="1" spans="1:2">
      <c r="A8" s="113" t="s">
        <v>1356</v>
      </c>
      <c r="B8" s="114"/>
    </row>
    <row r="9" s="119" customFormat="1" ht="29.25" customHeight="1" spans="1:2">
      <c r="A9" s="125" t="s">
        <v>1357</v>
      </c>
      <c r="B9" s="114">
        <v>560</v>
      </c>
    </row>
    <row r="10" s="119" customFormat="1" ht="29.25" customHeight="1" spans="1:2">
      <c r="A10" s="114"/>
      <c r="B10" s="131"/>
    </row>
    <row r="11" s="119" customFormat="1" ht="29.25" customHeight="1" spans="1:2">
      <c r="A11" s="124" t="s">
        <v>1358</v>
      </c>
      <c r="B11" s="131">
        <v>560</v>
      </c>
    </row>
    <row r="12" s="119" customFormat="1" ht="29.25" customHeight="1" spans="1:2">
      <c r="A12" s="125" t="s">
        <v>1359</v>
      </c>
      <c r="B12" s="114"/>
    </row>
    <row r="13" s="119" customFormat="1" ht="29.25" customHeight="1" spans="1:2">
      <c r="A13" s="125" t="s">
        <v>1360</v>
      </c>
      <c r="B13" s="114"/>
    </row>
    <row r="14" s="119" customFormat="1" ht="29.25" customHeight="1" spans="1:2">
      <c r="A14" s="132"/>
      <c r="B14" s="114"/>
    </row>
    <row r="15" s="119" customFormat="1" ht="29.25" customHeight="1" spans="1:2">
      <c r="A15" s="124" t="s">
        <v>1361</v>
      </c>
      <c r="B15" s="114">
        <v>560</v>
      </c>
    </row>
    <row r="16" spans="1:1">
      <c r="A16" s="126"/>
    </row>
    <row r="17" spans="1:1">
      <c r="A17" s="126"/>
    </row>
    <row r="18" spans="1:1">
      <c r="A18" s="126"/>
    </row>
    <row r="19" spans="1:1">
      <c r="A19" s="126"/>
    </row>
    <row r="20" spans="1:1">
      <c r="A20" s="126"/>
    </row>
    <row r="21" spans="1:1">
      <c r="A21" s="126"/>
    </row>
    <row r="22" spans="1:1">
      <c r="A22" s="126"/>
    </row>
    <row r="23" spans="1:1">
      <c r="A23" s="126"/>
    </row>
    <row r="24" spans="1:1">
      <c r="A24" s="126"/>
    </row>
    <row r="25" spans="1:1">
      <c r="A25" s="126"/>
    </row>
    <row r="26" spans="1:1">
      <c r="A26" s="126"/>
    </row>
    <row r="27" spans="1:1">
      <c r="A27" s="126"/>
    </row>
    <row r="28" spans="1:1">
      <c r="A28" s="126"/>
    </row>
    <row r="29" spans="1:1">
      <c r="A29" s="126"/>
    </row>
    <row r="30" spans="1:1">
      <c r="A30" s="126"/>
    </row>
    <row r="31" spans="1:1">
      <c r="A31" s="126"/>
    </row>
    <row r="32" spans="1:1">
      <c r="A32" s="126"/>
    </row>
    <row r="33" spans="1:1">
      <c r="A33" s="126"/>
    </row>
    <row r="34" spans="1:1">
      <c r="A34" s="126"/>
    </row>
    <row r="35" spans="1:1">
      <c r="A35" s="126"/>
    </row>
    <row r="36" spans="1:1">
      <c r="A36" s="126"/>
    </row>
    <row r="37" spans="1:1">
      <c r="A37" s="126"/>
    </row>
    <row r="38" spans="1:1">
      <c r="A38" s="126"/>
    </row>
    <row r="39" spans="1:1">
      <c r="A39" s="126"/>
    </row>
    <row r="40" spans="1:1">
      <c r="A40" s="126"/>
    </row>
    <row r="41" spans="1:1">
      <c r="A41" s="126"/>
    </row>
    <row r="42" spans="1:1">
      <c r="A42" s="126"/>
    </row>
    <row r="43" spans="1:1">
      <c r="A43" s="126"/>
    </row>
    <row r="44" spans="1:1">
      <c r="A44" s="126"/>
    </row>
    <row r="45" spans="1:1">
      <c r="A45" s="126"/>
    </row>
    <row r="46" spans="1:1">
      <c r="A46" s="126"/>
    </row>
    <row r="47" spans="1:1">
      <c r="A47" s="126"/>
    </row>
    <row r="48" spans="1:1">
      <c r="A48" s="126"/>
    </row>
    <row r="49" spans="1:1">
      <c r="A49" s="126"/>
    </row>
    <row r="50" spans="1:1">
      <c r="A50" s="126"/>
    </row>
    <row r="51" spans="1:1">
      <c r="A51" s="126"/>
    </row>
    <row r="52" spans="1:1">
      <c r="A52" s="126"/>
    </row>
    <row r="53" spans="1:1">
      <c r="A53" s="126"/>
    </row>
    <row r="54" spans="1:1">
      <c r="A54" s="126"/>
    </row>
    <row r="55" spans="1:1">
      <c r="A55" s="126"/>
    </row>
    <row r="56" spans="1:1">
      <c r="A56" s="126"/>
    </row>
    <row r="57" spans="1:1">
      <c r="A57" s="126"/>
    </row>
    <row r="58" spans="1:1">
      <c r="A58" s="126"/>
    </row>
    <row r="59" spans="1:1">
      <c r="A59" s="126"/>
    </row>
    <row r="60" spans="1:1">
      <c r="A60" s="126"/>
    </row>
    <row r="61" spans="1:1">
      <c r="A61" s="126"/>
    </row>
    <row r="62" spans="1:1">
      <c r="A62" s="126"/>
    </row>
    <row r="63" spans="1:1">
      <c r="A63" s="126"/>
    </row>
    <row r="64" spans="1:1">
      <c r="A64" s="126"/>
    </row>
    <row r="65" spans="1:1">
      <c r="A65" s="126"/>
    </row>
    <row r="66" spans="1:1">
      <c r="A66" s="126"/>
    </row>
    <row r="67" spans="1:1">
      <c r="A67" s="126"/>
    </row>
    <row r="68" spans="1:1">
      <c r="A68" s="126"/>
    </row>
    <row r="69" spans="1:1">
      <c r="A69" s="126"/>
    </row>
    <row r="70" spans="1:1">
      <c r="A70" s="126"/>
    </row>
    <row r="71" spans="1:1">
      <c r="A71" s="126"/>
    </row>
    <row r="72" spans="1:1">
      <c r="A72" s="126"/>
    </row>
    <row r="73" spans="1:1">
      <c r="A73" s="126"/>
    </row>
    <row r="74" spans="1:1">
      <c r="A74" s="126"/>
    </row>
    <row r="75" spans="1:1">
      <c r="A75" s="126"/>
    </row>
    <row r="76" spans="1:1">
      <c r="A76" s="126"/>
    </row>
    <row r="77" spans="1:1">
      <c r="A77" s="126"/>
    </row>
    <row r="78" spans="1:1">
      <c r="A78" s="126"/>
    </row>
    <row r="79" spans="1:1">
      <c r="A79" s="126"/>
    </row>
    <row r="80" spans="1:1">
      <c r="A80" s="126"/>
    </row>
    <row r="81" spans="1:1">
      <c r="A81" s="126"/>
    </row>
    <row r="82" spans="1:1">
      <c r="A82" s="126"/>
    </row>
    <row r="83" spans="1:1">
      <c r="A83" s="126"/>
    </row>
    <row r="84" spans="1:1">
      <c r="A84" s="126"/>
    </row>
    <row r="85" spans="1:1">
      <c r="A85" s="126"/>
    </row>
    <row r="86" spans="1:1">
      <c r="A86" s="126"/>
    </row>
    <row r="87" spans="1:1">
      <c r="A87" s="126"/>
    </row>
    <row r="88" spans="1:1">
      <c r="A88" s="126"/>
    </row>
    <row r="89" spans="1:1">
      <c r="A89" s="126"/>
    </row>
    <row r="90" spans="1:1">
      <c r="A90" s="126"/>
    </row>
    <row r="91" spans="1:1">
      <c r="A91" s="126"/>
    </row>
    <row r="92" spans="1:1">
      <c r="A92" s="126"/>
    </row>
    <row r="93" spans="1:1">
      <c r="A93" s="126"/>
    </row>
    <row r="94" spans="1:1">
      <c r="A94" s="126"/>
    </row>
    <row r="95" spans="1:1">
      <c r="A95" s="126"/>
    </row>
    <row r="96" spans="1:1">
      <c r="A96" s="126"/>
    </row>
    <row r="97" spans="1:1">
      <c r="A97" s="126"/>
    </row>
    <row r="98" spans="1:1">
      <c r="A98" s="126"/>
    </row>
    <row r="99" spans="1:1">
      <c r="A99" s="126"/>
    </row>
    <row r="100" spans="1:1">
      <c r="A100" s="126"/>
    </row>
    <row r="101" spans="1:1">
      <c r="A101" s="126"/>
    </row>
    <row r="102" spans="1:1">
      <c r="A102" s="126"/>
    </row>
    <row r="103" spans="1:1">
      <c r="A103" s="126"/>
    </row>
    <row r="104" spans="1:1">
      <c r="A104" s="126"/>
    </row>
    <row r="105" spans="1:1">
      <c r="A105" s="126"/>
    </row>
    <row r="106" spans="1:1">
      <c r="A106" s="126"/>
    </row>
    <row r="107" spans="1:1">
      <c r="A107" s="126"/>
    </row>
    <row r="108" spans="1:1">
      <c r="A108" s="126"/>
    </row>
    <row r="109" spans="1:1">
      <c r="A109" s="126"/>
    </row>
    <row r="110" spans="1:1">
      <c r="A110" s="126"/>
    </row>
    <row r="111" spans="1:1">
      <c r="A111" s="126"/>
    </row>
    <row r="112" spans="1:1">
      <c r="A112" s="126"/>
    </row>
    <row r="113" spans="1:1">
      <c r="A113" s="126"/>
    </row>
    <row r="114" spans="1:1">
      <c r="A114" s="126"/>
    </row>
    <row r="115" spans="1:1">
      <c r="A115" s="126"/>
    </row>
    <row r="116" spans="1:1">
      <c r="A116" s="126"/>
    </row>
    <row r="117" spans="1:1">
      <c r="A117" s="126"/>
    </row>
    <row r="118" spans="1:1">
      <c r="A118" s="126"/>
    </row>
    <row r="119" spans="1:1">
      <c r="A119" s="126"/>
    </row>
    <row r="120" spans="1:1">
      <c r="A120" s="126"/>
    </row>
    <row r="121" spans="1:1">
      <c r="A121" s="126"/>
    </row>
    <row r="122" spans="1:1">
      <c r="A122" s="126"/>
    </row>
    <row r="123" spans="1:1">
      <c r="A123" s="126"/>
    </row>
    <row r="124" spans="1:1">
      <c r="A124" s="126"/>
    </row>
    <row r="125" spans="1:1">
      <c r="A125" s="126"/>
    </row>
    <row r="126" spans="1:1">
      <c r="A126" s="126"/>
    </row>
    <row r="127" spans="1:1">
      <c r="A127" s="126"/>
    </row>
    <row r="128" spans="1:1">
      <c r="A128" s="126"/>
    </row>
    <row r="129" spans="1:1">
      <c r="A129" s="126"/>
    </row>
    <row r="130" spans="1:1">
      <c r="A130" s="126"/>
    </row>
    <row r="131" spans="1:1">
      <c r="A131" s="126"/>
    </row>
    <row r="132" spans="1:1">
      <c r="A132" s="126"/>
    </row>
    <row r="133" spans="1:1">
      <c r="A133" s="126"/>
    </row>
    <row r="134" spans="1:1">
      <c r="A134" s="126"/>
    </row>
    <row r="135" spans="1:1">
      <c r="A135" s="126"/>
    </row>
    <row r="136" spans="1:1">
      <c r="A136" s="126"/>
    </row>
    <row r="137" spans="1:1">
      <c r="A137" s="126"/>
    </row>
    <row r="138" spans="1:1">
      <c r="A138" s="126"/>
    </row>
    <row r="139" spans="1:1">
      <c r="A139" s="126"/>
    </row>
    <row r="140" spans="1:1">
      <c r="A140" s="126"/>
    </row>
    <row r="141" spans="1:1">
      <c r="A141" s="126"/>
    </row>
    <row r="142" spans="1:1">
      <c r="A142" s="126"/>
    </row>
    <row r="143" spans="1:1">
      <c r="A143" s="126"/>
    </row>
    <row r="144" spans="1:1">
      <c r="A144" s="126"/>
    </row>
    <row r="145" spans="1:1">
      <c r="A145" s="126"/>
    </row>
    <row r="146" spans="1:1">
      <c r="A146" s="126"/>
    </row>
    <row r="147" spans="1:1">
      <c r="A147" s="126"/>
    </row>
    <row r="148" spans="1:1">
      <c r="A148" s="126"/>
    </row>
    <row r="149" spans="1:1">
      <c r="A149" s="126"/>
    </row>
    <row r="150" spans="1:1">
      <c r="A150" s="126"/>
    </row>
    <row r="151" spans="1:1">
      <c r="A151" s="126"/>
    </row>
    <row r="152" spans="1:1">
      <c r="A152" s="126"/>
    </row>
    <row r="153" spans="1:1">
      <c r="A153" s="126"/>
    </row>
    <row r="154" spans="1:1">
      <c r="A154" s="126"/>
    </row>
    <row r="155" spans="1:1">
      <c r="A155" s="126"/>
    </row>
    <row r="156" spans="1:1">
      <c r="A156" s="126"/>
    </row>
    <row r="157" spans="1:1">
      <c r="A157" s="126"/>
    </row>
    <row r="158" spans="1:1">
      <c r="A158" s="126"/>
    </row>
    <row r="159" spans="1:1">
      <c r="A159" s="126"/>
    </row>
    <row r="160" spans="1:1">
      <c r="A160" s="126"/>
    </row>
    <row r="161" spans="1:1">
      <c r="A161" s="126"/>
    </row>
    <row r="162" spans="1:1">
      <c r="A162" s="126"/>
    </row>
    <row r="163" spans="1:1">
      <c r="A163" s="126"/>
    </row>
    <row r="164" spans="1:1">
      <c r="A164" s="126"/>
    </row>
    <row r="165" spans="1:1">
      <c r="A165" s="126"/>
    </row>
    <row r="166" spans="1:1">
      <c r="A166" s="126"/>
    </row>
    <row r="167" spans="1:1">
      <c r="A167" s="126"/>
    </row>
    <row r="168" spans="1:1">
      <c r="A168" s="126"/>
    </row>
    <row r="169" spans="1:1">
      <c r="A169" s="126"/>
    </row>
    <row r="170" spans="1:1">
      <c r="A170" s="126"/>
    </row>
    <row r="171" spans="1:1">
      <c r="A171" s="126"/>
    </row>
    <row r="172" spans="1:1">
      <c r="A172" s="126"/>
    </row>
    <row r="173" spans="1:1">
      <c r="A173" s="126"/>
    </row>
    <row r="174" spans="1:1">
      <c r="A174" s="126"/>
    </row>
    <row r="175" spans="1:1">
      <c r="A175" s="126"/>
    </row>
    <row r="176" spans="1:1">
      <c r="A176" s="126"/>
    </row>
    <row r="177" spans="1:1">
      <c r="A177" s="126"/>
    </row>
    <row r="178" spans="1:1">
      <c r="A178" s="126"/>
    </row>
    <row r="179" spans="1:1">
      <c r="A179" s="126"/>
    </row>
    <row r="180" spans="1:1">
      <c r="A180" s="126"/>
    </row>
    <row r="181" spans="1:1">
      <c r="A181" s="126"/>
    </row>
    <row r="182" spans="1:1">
      <c r="A182" s="126"/>
    </row>
    <row r="183" spans="1:1">
      <c r="A183" s="126"/>
    </row>
    <row r="184" spans="1:1">
      <c r="A184" s="126"/>
    </row>
    <row r="185" spans="1:1">
      <c r="A185" s="126"/>
    </row>
    <row r="186" spans="1:1">
      <c r="A186" s="126"/>
    </row>
    <row r="187" spans="1:1">
      <c r="A187" s="126"/>
    </row>
    <row r="188" spans="1:1">
      <c r="A188" s="126"/>
    </row>
    <row r="189" spans="1:1">
      <c r="A189" s="126"/>
    </row>
    <row r="190" spans="1:1">
      <c r="A190" s="126"/>
    </row>
    <row r="191" spans="1:1">
      <c r="A191" s="126"/>
    </row>
    <row r="192" spans="1:1">
      <c r="A192" s="126"/>
    </row>
    <row r="193" spans="1:1">
      <c r="A193" s="126"/>
    </row>
    <row r="194" spans="1:1">
      <c r="A194" s="126"/>
    </row>
    <row r="195" spans="1:1">
      <c r="A195" s="126"/>
    </row>
    <row r="196" spans="1:1">
      <c r="A196" s="126"/>
    </row>
    <row r="197" spans="1:1">
      <c r="A197" s="126"/>
    </row>
    <row r="198" spans="1:1">
      <c r="A198" s="126"/>
    </row>
    <row r="199" spans="1:1">
      <c r="A199" s="126"/>
    </row>
    <row r="200" spans="1:1">
      <c r="A200" s="126"/>
    </row>
    <row r="201" spans="1:1">
      <c r="A201" s="126"/>
    </row>
    <row r="202" spans="1:1">
      <c r="A202" s="126"/>
    </row>
    <row r="203" spans="1:1">
      <c r="A203" s="126"/>
    </row>
    <row r="204" spans="1:1">
      <c r="A204" s="126"/>
    </row>
    <row r="205" spans="1:1">
      <c r="A205" s="126"/>
    </row>
    <row r="206" spans="1:1">
      <c r="A206" s="126"/>
    </row>
    <row r="207" spans="1:1">
      <c r="A207" s="126"/>
    </row>
    <row r="208" spans="1:1">
      <c r="A208" s="126"/>
    </row>
    <row r="209" spans="1:1">
      <c r="A209" s="126"/>
    </row>
    <row r="210" spans="1:1">
      <c r="A210" s="126"/>
    </row>
    <row r="211" spans="1:1">
      <c r="A211" s="126"/>
    </row>
    <row r="212" spans="1:1">
      <c r="A212" s="126"/>
    </row>
    <row r="213" spans="1:1">
      <c r="A213" s="126"/>
    </row>
    <row r="214" spans="1:1">
      <c r="A214" s="126"/>
    </row>
    <row r="215" spans="1:1">
      <c r="A215" s="126"/>
    </row>
    <row r="216" spans="1:1">
      <c r="A216" s="126"/>
    </row>
    <row r="217" spans="1:1">
      <c r="A217" s="126"/>
    </row>
    <row r="218" spans="1:1">
      <c r="A218" s="126"/>
    </row>
    <row r="219" spans="1:1">
      <c r="A219" s="126"/>
    </row>
    <row r="220" spans="1:1">
      <c r="A220" s="126"/>
    </row>
    <row r="221" spans="1:1">
      <c r="A221" s="126"/>
    </row>
    <row r="222" spans="1:1">
      <c r="A222" s="126"/>
    </row>
    <row r="223" spans="1:1">
      <c r="A223" s="126"/>
    </row>
    <row r="224" spans="1:1">
      <c r="A224" s="126"/>
    </row>
    <row r="225" spans="1:1">
      <c r="A225" s="126"/>
    </row>
    <row r="226" spans="1:1">
      <c r="A226" s="126"/>
    </row>
    <row r="227" spans="1:1">
      <c r="A227" s="126"/>
    </row>
    <row r="228" spans="1:1">
      <c r="A228" s="126"/>
    </row>
    <row r="229" spans="1:1">
      <c r="A229" s="126"/>
    </row>
    <row r="230" spans="1:1">
      <c r="A230" s="126"/>
    </row>
    <row r="231" spans="1:1">
      <c r="A231" s="126"/>
    </row>
    <row r="232" spans="1:1">
      <c r="A232" s="126"/>
    </row>
    <row r="233" spans="1:1">
      <c r="A233" s="126"/>
    </row>
    <row r="234" spans="1:1">
      <c r="A234" s="126"/>
    </row>
    <row r="235" spans="1:1">
      <c r="A235" s="126"/>
    </row>
    <row r="236" spans="1:1">
      <c r="A236" s="126"/>
    </row>
    <row r="237" spans="1:1">
      <c r="A237" s="126"/>
    </row>
    <row r="238" spans="1:1">
      <c r="A238" s="126"/>
    </row>
    <row r="239" spans="1:1">
      <c r="A239" s="126"/>
    </row>
    <row r="240" spans="1:1">
      <c r="A240" s="126"/>
    </row>
    <row r="241" spans="1:1">
      <c r="A241" s="126"/>
    </row>
    <row r="242" spans="1:1">
      <c r="A242" s="126"/>
    </row>
    <row r="243" spans="1:1">
      <c r="A243" s="126"/>
    </row>
    <row r="244" spans="1:1">
      <c r="A244" s="126"/>
    </row>
    <row r="245" spans="1:1">
      <c r="A245" s="126"/>
    </row>
    <row r="246" spans="1:1">
      <c r="A246" s="126"/>
    </row>
    <row r="247" spans="1:1">
      <c r="A247" s="126"/>
    </row>
    <row r="248" spans="1:1">
      <c r="A248" s="126"/>
    </row>
    <row r="249" spans="1:1">
      <c r="A249" s="126"/>
    </row>
    <row r="250" spans="1:1">
      <c r="A250" s="126"/>
    </row>
    <row r="251" spans="1:1">
      <c r="A251" s="126"/>
    </row>
    <row r="252" spans="1:1">
      <c r="A252" s="126"/>
    </row>
    <row r="253" spans="1:1">
      <c r="A253" s="126"/>
    </row>
    <row r="254" spans="1:1">
      <c r="A254" s="126"/>
    </row>
    <row r="255" spans="1:1">
      <c r="A255" s="126"/>
    </row>
    <row r="256" spans="1:1">
      <c r="A256" s="126"/>
    </row>
    <row r="257" spans="1:1">
      <c r="A257" s="126"/>
    </row>
    <row r="258" spans="1:1">
      <c r="A258" s="126"/>
    </row>
    <row r="259" spans="1:1">
      <c r="A259" s="126"/>
    </row>
    <row r="260" spans="1:1">
      <c r="A260" s="126"/>
    </row>
    <row r="261" spans="1:1">
      <c r="A261" s="126"/>
    </row>
    <row r="262" spans="1:1">
      <c r="A262" s="126"/>
    </row>
    <row r="263" spans="1:1">
      <c r="A263" s="126"/>
    </row>
    <row r="264" spans="1:1">
      <c r="A264" s="126"/>
    </row>
    <row r="265" spans="1:1">
      <c r="A265" s="126"/>
    </row>
    <row r="266" spans="1:1">
      <c r="A266" s="126"/>
    </row>
    <row r="267" spans="1:1">
      <c r="A267" s="126"/>
    </row>
    <row r="268" spans="1:1">
      <c r="A268" s="126"/>
    </row>
    <row r="269" spans="1:1">
      <c r="A269" s="126"/>
    </row>
    <row r="270" spans="1:1">
      <c r="A270" s="126"/>
    </row>
    <row r="271" spans="1:1">
      <c r="A271" s="126"/>
    </row>
    <row r="272" spans="1:1">
      <c r="A272" s="126"/>
    </row>
    <row r="273" spans="1:1">
      <c r="A273" s="126"/>
    </row>
    <row r="274" spans="1:1">
      <c r="A274" s="126"/>
    </row>
    <row r="275" spans="1:1">
      <c r="A275" s="126"/>
    </row>
    <row r="276" spans="1:1">
      <c r="A276" s="126"/>
    </row>
    <row r="277" spans="1:1">
      <c r="A277" s="126"/>
    </row>
    <row r="278" spans="1:1">
      <c r="A278" s="126"/>
    </row>
    <row r="279" spans="1:1">
      <c r="A279" s="126"/>
    </row>
    <row r="280" spans="1:1">
      <c r="A280" s="126"/>
    </row>
    <row r="281" spans="1:1">
      <c r="A281" s="126"/>
    </row>
    <row r="282" spans="1:1">
      <c r="A282" s="126"/>
    </row>
    <row r="283" spans="1:1">
      <c r="A283" s="126"/>
    </row>
    <row r="284" spans="1:1">
      <c r="A284" s="126"/>
    </row>
    <row r="285" spans="1:1">
      <c r="A285" s="126"/>
    </row>
    <row r="286" spans="1:1">
      <c r="A286" s="126"/>
    </row>
    <row r="287" spans="1:1">
      <c r="A287" s="126"/>
    </row>
    <row r="288" spans="1:1">
      <c r="A288" s="126"/>
    </row>
    <row r="289" spans="1:1">
      <c r="A289" s="126"/>
    </row>
    <row r="290" spans="1:1">
      <c r="A290" s="126"/>
    </row>
    <row r="291" spans="1:1">
      <c r="A291" s="126"/>
    </row>
    <row r="292" spans="1:1">
      <c r="A292" s="126"/>
    </row>
    <row r="293" spans="1:1">
      <c r="A293" s="126"/>
    </row>
    <row r="294" spans="1:1">
      <c r="A294" s="126"/>
    </row>
    <row r="295" spans="1:1">
      <c r="A295" s="126"/>
    </row>
    <row r="296" spans="1:1">
      <c r="A296" s="126"/>
    </row>
    <row r="297" spans="1:1">
      <c r="A297" s="126"/>
    </row>
    <row r="298" spans="1:1">
      <c r="A298" s="126"/>
    </row>
    <row r="299" spans="1:1">
      <c r="A299" s="126"/>
    </row>
    <row r="300" spans="1:1">
      <c r="A300" s="126"/>
    </row>
    <row r="301" spans="1:1">
      <c r="A301" s="126"/>
    </row>
    <row r="302" spans="1:1">
      <c r="A302" s="126"/>
    </row>
    <row r="303" spans="1:1">
      <c r="A303" s="126"/>
    </row>
    <row r="304" spans="1:1">
      <c r="A304" s="126"/>
    </row>
    <row r="305" spans="1:1">
      <c r="A305" s="126"/>
    </row>
    <row r="306" spans="1:1">
      <c r="A306" s="126"/>
    </row>
    <row r="307" spans="1:1">
      <c r="A307" s="126"/>
    </row>
    <row r="308" spans="1:1">
      <c r="A308" s="126"/>
    </row>
    <row r="309" spans="1:1">
      <c r="A309" s="126"/>
    </row>
    <row r="310" spans="1:1">
      <c r="A310" s="126"/>
    </row>
    <row r="311" spans="1:1">
      <c r="A311" s="126"/>
    </row>
    <row r="312" spans="1:1">
      <c r="A312" s="126"/>
    </row>
    <row r="313" spans="1:1">
      <c r="A313" s="126"/>
    </row>
    <row r="314" spans="1:1">
      <c r="A314" s="126"/>
    </row>
    <row r="315" spans="1:1">
      <c r="A315" s="126"/>
    </row>
    <row r="316" spans="1:1">
      <c r="A316" s="126"/>
    </row>
    <row r="317" spans="1:1">
      <c r="A317" s="126"/>
    </row>
    <row r="318" spans="1:1">
      <c r="A318" s="126"/>
    </row>
    <row r="319" spans="1:1">
      <c r="A319" s="126"/>
    </row>
    <row r="320" spans="1:1">
      <c r="A320" s="126"/>
    </row>
    <row r="321" spans="1:1">
      <c r="A321" s="126"/>
    </row>
    <row r="322" spans="1:1">
      <c r="A322" s="126"/>
    </row>
    <row r="323" spans="1:1">
      <c r="A323" s="126"/>
    </row>
    <row r="324" spans="1:1">
      <c r="A324" s="126"/>
    </row>
    <row r="325" spans="1:1">
      <c r="A325" s="126"/>
    </row>
    <row r="326" spans="1:1">
      <c r="A326" s="126"/>
    </row>
    <row r="327" spans="1:1">
      <c r="A327" s="126"/>
    </row>
    <row r="328" spans="1:1">
      <c r="A328" s="126"/>
    </row>
    <row r="329" spans="1:1">
      <c r="A329" s="126"/>
    </row>
    <row r="330" spans="1:1">
      <c r="A330" s="126"/>
    </row>
    <row r="331" spans="1:1">
      <c r="A331" s="126"/>
    </row>
    <row r="332" spans="1:1">
      <c r="A332" s="126"/>
    </row>
    <row r="333" spans="1:1">
      <c r="A333" s="126"/>
    </row>
    <row r="334" spans="1:1">
      <c r="A334" s="126"/>
    </row>
    <row r="335" spans="1:1">
      <c r="A335" s="126"/>
    </row>
    <row r="336" spans="1:1">
      <c r="A336" s="126"/>
    </row>
    <row r="337" spans="1:1">
      <c r="A337" s="126"/>
    </row>
    <row r="338" spans="1:1">
      <c r="A338" s="126"/>
    </row>
    <row r="339" spans="1:1">
      <c r="A339" s="126"/>
    </row>
    <row r="340" spans="1:1">
      <c r="A340" s="126"/>
    </row>
    <row r="341" spans="1:1">
      <c r="A341" s="126"/>
    </row>
    <row r="342" spans="1:1">
      <c r="A342" s="126"/>
    </row>
    <row r="343" spans="1:1">
      <c r="A343" s="126"/>
    </row>
    <row r="344" spans="1:1">
      <c r="A344" s="126"/>
    </row>
    <row r="345" spans="1:1">
      <c r="A345" s="126"/>
    </row>
    <row r="346" spans="1:1">
      <c r="A346" s="126"/>
    </row>
    <row r="347" spans="1:1">
      <c r="A347" s="126"/>
    </row>
    <row r="348" spans="1:1">
      <c r="A348" s="126"/>
    </row>
    <row r="349" spans="1:1">
      <c r="A349" s="126"/>
    </row>
    <row r="350" spans="1:1">
      <c r="A350" s="126"/>
    </row>
    <row r="351" spans="1:1">
      <c r="A351" s="126"/>
    </row>
    <row r="352" spans="1:1">
      <c r="A352" s="126"/>
    </row>
    <row r="353" spans="1:1">
      <c r="A353" s="126"/>
    </row>
    <row r="354" spans="1:1">
      <c r="A354" s="126"/>
    </row>
    <row r="355" spans="1:1">
      <c r="A355" s="126"/>
    </row>
    <row r="356" spans="1:1">
      <c r="A356" s="126"/>
    </row>
    <row r="357" spans="1:1">
      <c r="A357" s="126"/>
    </row>
    <row r="358" spans="1:1">
      <c r="A358" s="126"/>
    </row>
    <row r="359" spans="1:1">
      <c r="A359" s="126"/>
    </row>
    <row r="360" spans="1:1">
      <c r="A360" s="126"/>
    </row>
    <row r="361" spans="1:1">
      <c r="A361" s="126"/>
    </row>
    <row r="362" spans="1:1">
      <c r="A362" s="126"/>
    </row>
    <row r="363" spans="1:1">
      <c r="A363" s="126"/>
    </row>
    <row r="364" spans="1:1">
      <c r="A364" s="126"/>
    </row>
    <row r="365" spans="1:1">
      <c r="A365" s="126"/>
    </row>
    <row r="366" spans="1:1">
      <c r="A366" s="126"/>
    </row>
    <row r="367" spans="1:1">
      <c r="A367" s="126"/>
    </row>
    <row r="368" spans="1:1">
      <c r="A368" s="126"/>
    </row>
    <row r="369" spans="1:1">
      <c r="A369" s="126"/>
    </row>
    <row r="370" spans="1:1">
      <c r="A370" s="126"/>
    </row>
    <row r="371" spans="1:1">
      <c r="A371" s="126"/>
    </row>
    <row r="372" spans="1:1">
      <c r="A372" s="126"/>
    </row>
    <row r="373" spans="1:1">
      <c r="A373" s="126"/>
    </row>
    <row r="374" spans="1:1">
      <c r="A374" s="126"/>
    </row>
    <row r="375" spans="1:1">
      <c r="A375" s="126"/>
    </row>
    <row r="376" spans="1:1">
      <c r="A376" s="126"/>
    </row>
    <row r="377" spans="1:1">
      <c r="A377" s="126"/>
    </row>
    <row r="378" spans="1:1">
      <c r="A378" s="126"/>
    </row>
    <row r="379" spans="1:1">
      <c r="A379" s="126"/>
    </row>
    <row r="380" spans="1:1">
      <c r="A380" s="126"/>
    </row>
    <row r="381" spans="1:1">
      <c r="A381" s="126"/>
    </row>
    <row r="382" spans="1:1">
      <c r="A382" s="126"/>
    </row>
    <row r="383" spans="1:1">
      <c r="A383" s="126"/>
    </row>
    <row r="384" spans="1:1">
      <c r="A384" s="126"/>
    </row>
    <row r="385" spans="1:1">
      <c r="A385" s="126"/>
    </row>
    <row r="386" spans="1:1">
      <c r="A386" s="126"/>
    </row>
    <row r="387" spans="1:1">
      <c r="A387" s="126"/>
    </row>
    <row r="388" spans="1:1">
      <c r="A388" s="126"/>
    </row>
    <row r="389" spans="1:1">
      <c r="A389" s="126"/>
    </row>
    <row r="390" spans="1:1">
      <c r="A390" s="126"/>
    </row>
    <row r="391" spans="1:1">
      <c r="A391" s="126"/>
    </row>
    <row r="392" spans="1:1">
      <c r="A392" s="126"/>
    </row>
    <row r="393" spans="1:1">
      <c r="A393" s="126"/>
    </row>
    <row r="394" spans="1:1">
      <c r="A394" s="126"/>
    </row>
    <row r="395" spans="1:1">
      <c r="A395" s="126"/>
    </row>
    <row r="396" spans="1:1">
      <c r="A396" s="126"/>
    </row>
    <row r="397" spans="1:1">
      <c r="A397" s="126"/>
    </row>
    <row r="398" spans="1:1">
      <c r="A398" s="126"/>
    </row>
    <row r="399" spans="1:1">
      <c r="A399" s="126"/>
    </row>
    <row r="400" spans="1:1">
      <c r="A400" s="126"/>
    </row>
    <row r="401" spans="1:1">
      <c r="A401" s="126"/>
    </row>
    <row r="402" spans="1:1">
      <c r="A402" s="126"/>
    </row>
    <row r="403" spans="1:1">
      <c r="A403" s="126"/>
    </row>
    <row r="404" spans="1:1">
      <c r="A404" s="126"/>
    </row>
    <row r="405" spans="1:1">
      <c r="A405" s="126"/>
    </row>
    <row r="406" spans="1:1">
      <c r="A406" s="126"/>
    </row>
    <row r="407" spans="1:1">
      <c r="A407" s="126"/>
    </row>
    <row r="408" spans="1:1">
      <c r="A408" s="126"/>
    </row>
    <row r="409" spans="1:1">
      <c r="A409" s="126"/>
    </row>
    <row r="410" spans="1:1">
      <c r="A410" s="126"/>
    </row>
    <row r="411" spans="1:1">
      <c r="A411" s="126"/>
    </row>
    <row r="412" spans="1:1">
      <c r="A412" s="126"/>
    </row>
    <row r="413" spans="1:1">
      <c r="A413" s="126"/>
    </row>
    <row r="414" spans="1:1">
      <c r="A414" s="126"/>
    </row>
    <row r="415" spans="1:1">
      <c r="A415" s="126"/>
    </row>
    <row r="416" spans="1:1">
      <c r="A416" s="126"/>
    </row>
    <row r="417" spans="1:1">
      <c r="A417" s="126"/>
    </row>
    <row r="418" spans="1:1">
      <c r="A418" s="126"/>
    </row>
    <row r="419" spans="1:1">
      <c r="A419" s="126"/>
    </row>
    <row r="420" spans="1:1">
      <c r="A420" s="126"/>
    </row>
    <row r="421" spans="1:1">
      <c r="A421" s="126"/>
    </row>
    <row r="422" spans="1:1">
      <c r="A422" s="126"/>
    </row>
    <row r="423" spans="1:1">
      <c r="A423" s="126"/>
    </row>
    <row r="424" spans="1:1">
      <c r="A424" s="126"/>
    </row>
    <row r="425" spans="1:1">
      <c r="A425" s="126"/>
    </row>
    <row r="426" spans="1:1">
      <c r="A426" s="126"/>
    </row>
    <row r="427" spans="1:1">
      <c r="A427" s="126"/>
    </row>
    <row r="428" spans="1:1">
      <c r="A428" s="126"/>
    </row>
    <row r="429" spans="1:1">
      <c r="A429" s="126"/>
    </row>
    <row r="430" spans="1:1">
      <c r="A430" s="126"/>
    </row>
    <row r="431" spans="1:1">
      <c r="A431" s="126"/>
    </row>
    <row r="432" spans="1:1">
      <c r="A432" s="126"/>
    </row>
    <row r="433" spans="1:1">
      <c r="A433" s="126"/>
    </row>
    <row r="434" spans="1:1">
      <c r="A434" s="126"/>
    </row>
    <row r="435" spans="1:1">
      <c r="A435" s="126"/>
    </row>
    <row r="436" spans="1:1">
      <c r="A436" s="126"/>
    </row>
    <row r="437" spans="1:1">
      <c r="A437" s="126"/>
    </row>
    <row r="438" spans="1:1">
      <c r="A438" s="126"/>
    </row>
    <row r="439" spans="1:1">
      <c r="A439" s="126"/>
    </row>
    <row r="440" spans="1:1">
      <c r="A440" s="126"/>
    </row>
    <row r="441" spans="1:1">
      <c r="A441" s="126"/>
    </row>
    <row r="442" spans="1:1">
      <c r="A442" s="126"/>
    </row>
    <row r="443" spans="1:1">
      <c r="A443" s="126"/>
    </row>
    <row r="444" spans="1:1">
      <c r="A444" s="126"/>
    </row>
    <row r="445" spans="1:1">
      <c r="A445" s="126"/>
    </row>
    <row r="446" spans="1:1">
      <c r="A446" s="126"/>
    </row>
    <row r="447" spans="1:1">
      <c r="A447" s="126"/>
    </row>
    <row r="448" spans="1:1">
      <c r="A448" s="126"/>
    </row>
    <row r="449" spans="1:1">
      <c r="A449" s="126"/>
    </row>
    <row r="450" spans="1:1">
      <c r="A450" s="126"/>
    </row>
    <row r="451" spans="1:1">
      <c r="A451" s="126"/>
    </row>
    <row r="452" spans="1:1">
      <c r="A452" s="126"/>
    </row>
    <row r="453" spans="1:1">
      <c r="A453" s="126"/>
    </row>
    <row r="454" spans="1:1">
      <c r="A454" s="126"/>
    </row>
    <row r="455" spans="1:1">
      <c r="A455" s="126"/>
    </row>
    <row r="456" spans="1:1">
      <c r="A456" s="126"/>
    </row>
    <row r="457" spans="1:1">
      <c r="A457" s="126"/>
    </row>
    <row r="458" spans="1:1">
      <c r="A458" s="126"/>
    </row>
    <row r="459" spans="1:1">
      <c r="A459" s="126"/>
    </row>
    <row r="460" spans="1:1">
      <c r="A460" s="126"/>
    </row>
    <row r="461" spans="1:1">
      <c r="A461" s="126"/>
    </row>
    <row r="462" spans="1:1">
      <c r="A462" s="126"/>
    </row>
    <row r="463" spans="1:1">
      <c r="A463" s="126"/>
    </row>
    <row r="464" spans="1:1">
      <c r="A464" s="126"/>
    </row>
    <row r="465" spans="1:1">
      <c r="A465" s="126"/>
    </row>
    <row r="466" spans="1:1">
      <c r="A466" s="126"/>
    </row>
    <row r="467" spans="1:1">
      <c r="A467" s="126"/>
    </row>
    <row r="468" spans="1:1">
      <c r="A468" s="126"/>
    </row>
    <row r="469" spans="1:1">
      <c r="A469" s="126"/>
    </row>
    <row r="470" spans="1:1">
      <c r="A470" s="126"/>
    </row>
    <row r="471" spans="1:1">
      <c r="A471" s="126"/>
    </row>
    <row r="472" spans="1:1">
      <c r="A472" s="126"/>
    </row>
    <row r="473" spans="1:1">
      <c r="A473" s="126"/>
    </row>
    <row r="474" spans="1:1">
      <c r="A474" s="126"/>
    </row>
    <row r="475" spans="1:1">
      <c r="A475" s="126"/>
    </row>
    <row r="476" spans="1:1">
      <c r="A476" s="126"/>
    </row>
    <row r="477" spans="1:1">
      <c r="A477" s="126"/>
    </row>
    <row r="478" spans="1:1">
      <c r="A478" s="126"/>
    </row>
    <row r="479" spans="1:1">
      <c r="A479" s="126"/>
    </row>
    <row r="480" spans="1:1">
      <c r="A480" s="126"/>
    </row>
    <row r="481" spans="1:1">
      <c r="A481" s="126"/>
    </row>
    <row r="482" spans="1:1">
      <c r="A482" s="126"/>
    </row>
    <row r="483" spans="1:1">
      <c r="A483" s="126"/>
    </row>
    <row r="484" spans="1:1">
      <c r="A484" s="126"/>
    </row>
    <row r="485" spans="1:1">
      <c r="A485" s="126"/>
    </row>
    <row r="486" spans="1:1">
      <c r="A486" s="126"/>
    </row>
    <row r="487" spans="1:1">
      <c r="A487" s="126"/>
    </row>
    <row r="488" spans="1:1">
      <c r="A488" s="126"/>
    </row>
    <row r="489" spans="1:1">
      <c r="A489" s="126"/>
    </row>
    <row r="490" spans="1:1">
      <c r="A490" s="126"/>
    </row>
    <row r="491" spans="1:1">
      <c r="A491" s="126"/>
    </row>
    <row r="492" spans="1:1">
      <c r="A492" s="126"/>
    </row>
    <row r="493" spans="1:1">
      <c r="A493" s="126"/>
    </row>
    <row r="494" spans="1:1">
      <c r="A494" s="126"/>
    </row>
    <row r="495" spans="1:1">
      <c r="A495" s="126"/>
    </row>
    <row r="496" spans="1:1">
      <c r="A496" s="126"/>
    </row>
    <row r="497" spans="1:1">
      <c r="A497" s="126"/>
    </row>
    <row r="498" spans="1:1">
      <c r="A498" s="126"/>
    </row>
    <row r="499" spans="1:1">
      <c r="A499" s="126"/>
    </row>
    <row r="500" spans="1:1">
      <c r="A500" s="126"/>
    </row>
    <row r="501" spans="1:1">
      <c r="A501" s="126"/>
    </row>
    <row r="502" spans="1:1">
      <c r="A502" s="126"/>
    </row>
    <row r="503" spans="1:1">
      <c r="A503" s="126"/>
    </row>
    <row r="504" spans="1:1">
      <c r="A504" s="126"/>
    </row>
    <row r="505" spans="1:1">
      <c r="A505" s="126"/>
    </row>
    <row r="506" spans="1:1">
      <c r="A506" s="126"/>
    </row>
    <row r="507" spans="1:1">
      <c r="A507" s="126"/>
    </row>
    <row r="508" spans="1:1">
      <c r="A508" s="126"/>
    </row>
    <row r="509" spans="1:1">
      <c r="A509" s="126"/>
    </row>
    <row r="510" spans="1:1">
      <c r="A510" s="126"/>
    </row>
    <row r="511" spans="1:1">
      <c r="A511" s="126"/>
    </row>
    <row r="512" spans="1:1">
      <c r="A512" s="126"/>
    </row>
    <row r="513" spans="1:1">
      <c r="A513" s="126"/>
    </row>
    <row r="514" spans="1:1">
      <c r="A514" s="126"/>
    </row>
    <row r="515" spans="1:1">
      <c r="A515" s="126"/>
    </row>
    <row r="516" spans="1:1">
      <c r="A516" s="126"/>
    </row>
    <row r="517" spans="1:1">
      <c r="A517" s="126"/>
    </row>
    <row r="518" spans="1:1">
      <c r="A518" s="126"/>
    </row>
    <row r="519" spans="1:1">
      <c r="A519" s="126"/>
    </row>
    <row r="520" spans="1:1">
      <c r="A520" s="126"/>
    </row>
    <row r="521" spans="1:1">
      <c r="A521" s="126"/>
    </row>
    <row r="522" spans="1:1">
      <c r="A522" s="126"/>
    </row>
    <row r="523" spans="1:1">
      <c r="A523" s="126"/>
    </row>
    <row r="524" spans="1:1">
      <c r="A524" s="126"/>
    </row>
    <row r="525" spans="1:1">
      <c r="A525" s="126"/>
    </row>
    <row r="526" spans="1:1">
      <c r="A526" s="126"/>
    </row>
    <row r="527" spans="1:1">
      <c r="A527" s="126"/>
    </row>
    <row r="528" spans="1:1">
      <c r="A528" s="126"/>
    </row>
    <row r="529" spans="1:1">
      <c r="A529" s="126"/>
    </row>
    <row r="530" spans="1:1">
      <c r="A530" s="126"/>
    </row>
    <row r="531" spans="1:1">
      <c r="A531" s="126"/>
    </row>
    <row r="532" spans="1:1">
      <c r="A532" s="126"/>
    </row>
    <row r="533" spans="1:1">
      <c r="A533" s="126"/>
    </row>
    <row r="534" spans="1:1">
      <c r="A534" s="126"/>
    </row>
    <row r="535" spans="1:1">
      <c r="A535" s="126"/>
    </row>
    <row r="536" spans="1:1">
      <c r="A536" s="126"/>
    </row>
    <row r="537" spans="1:1">
      <c r="A537" s="126"/>
    </row>
    <row r="538" spans="1:1">
      <c r="A538" s="126"/>
    </row>
    <row r="539" spans="1:1">
      <c r="A539" s="126"/>
    </row>
    <row r="540" spans="1:1">
      <c r="A540" s="126"/>
    </row>
    <row r="541" spans="1:1">
      <c r="A541" s="126"/>
    </row>
    <row r="542" spans="1:1">
      <c r="A542" s="126"/>
    </row>
    <row r="543" spans="1:1">
      <c r="A543" s="126"/>
    </row>
    <row r="544" spans="1:1">
      <c r="A544" s="126"/>
    </row>
    <row r="545" spans="1:1">
      <c r="A545" s="126"/>
    </row>
    <row r="546" spans="1:1">
      <c r="A546" s="126"/>
    </row>
    <row r="547" spans="1:1">
      <c r="A547" s="126"/>
    </row>
    <row r="548" spans="1:1">
      <c r="A548" s="126"/>
    </row>
    <row r="549" spans="1:1">
      <c r="A549" s="126"/>
    </row>
    <row r="550" spans="1:1">
      <c r="A550" s="126"/>
    </row>
    <row r="551" spans="1:1">
      <c r="A551" s="126"/>
    </row>
    <row r="552" spans="1:1">
      <c r="A552" s="126"/>
    </row>
    <row r="553" spans="1:1">
      <c r="A553" s="126"/>
    </row>
    <row r="554" spans="1:1">
      <c r="A554" s="126"/>
    </row>
    <row r="555" spans="1:1">
      <c r="A555" s="126"/>
    </row>
    <row r="556" spans="1:1">
      <c r="A556" s="126"/>
    </row>
    <row r="557" spans="1:1">
      <c r="A557" s="126"/>
    </row>
    <row r="558" spans="1:1">
      <c r="A558" s="126"/>
    </row>
    <row r="559" spans="1:1">
      <c r="A559" s="126"/>
    </row>
    <row r="560" spans="1:1">
      <c r="A560" s="126"/>
    </row>
    <row r="561" spans="1:1">
      <c r="A561" s="126"/>
    </row>
    <row r="562" spans="1:1">
      <c r="A562" s="126"/>
    </row>
    <row r="563" spans="1:1">
      <c r="A563" s="126"/>
    </row>
    <row r="564" spans="1:1">
      <c r="A564" s="126"/>
    </row>
    <row r="565" spans="1:1">
      <c r="A565" s="126"/>
    </row>
    <row r="566" spans="1:1">
      <c r="A566" s="126"/>
    </row>
    <row r="567" spans="1:1">
      <c r="A567" s="126"/>
    </row>
    <row r="568" spans="1:1">
      <c r="A568" s="126"/>
    </row>
    <row r="569" spans="1:1">
      <c r="A569" s="126"/>
    </row>
    <row r="570" spans="1:1">
      <c r="A570" s="126"/>
    </row>
    <row r="571" spans="1:1">
      <c r="A571" s="126"/>
    </row>
    <row r="572" spans="1:1">
      <c r="A572" s="126"/>
    </row>
    <row r="573" spans="1:1">
      <c r="A573" s="126"/>
    </row>
    <row r="574" spans="1:1">
      <c r="A574" s="126"/>
    </row>
    <row r="575" spans="1:1">
      <c r="A575" s="126"/>
    </row>
    <row r="576" spans="1:1">
      <c r="A576" s="126"/>
    </row>
    <row r="577" spans="1:1">
      <c r="A577" s="126"/>
    </row>
    <row r="578" spans="1:1">
      <c r="A578" s="126"/>
    </row>
    <row r="579" spans="1:1">
      <c r="A579" s="126"/>
    </row>
    <row r="580" spans="1:1">
      <c r="A580" s="126"/>
    </row>
    <row r="581" spans="1:1">
      <c r="A581" s="126"/>
    </row>
    <row r="582" spans="1:1">
      <c r="A582" s="126"/>
    </row>
    <row r="583" spans="1:1">
      <c r="A583" s="126"/>
    </row>
    <row r="584" spans="1:1">
      <c r="A584" s="126"/>
    </row>
    <row r="585" spans="1:1">
      <c r="A585" s="126"/>
    </row>
    <row r="586" spans="1:1">
      <c r="A586" s="126"/>
    </row>
    <row r="587" spans="1:1">
      <c r="A587" s="126"/>
    </row>
    <row r="588" spans="1:1">
      <c r="A588" s="126"/>
    </row>
    <row r="589" spans="1:1">
      <c r="A589" s="126"/>
    </row>
    <row r="590" spans="1:1">
      <c r="A590" s="126"/>
    </row>
    <row r="591" spans="1:1">
      <c r="A591" s="126"/>
    </row>
    <row r="592" spans="1:1">
      <c r="A592" s="126"/>
    </row>
    <row r="593" spans="1:1">
      <c r="A593" s="126"/>
    </row>
    <row r="594" spans="1:1">
      <c r="A594" s="126"/>
    </row>
    <row r="595" spans="1:1">
      <c r="A595" s="126"/>
    </row>
    <row r="596" spans="1:1">
      <c r="A596" s="126"/>
    </row>
    <row r="597" spans="1:1">
      <c r="A597" s="126"/>
    </row>
    <row r="598" spans="1:1">
      <c r="A598" s="126"/>
    </row>
    <row r="599" spans="1:1">
      <c r="A599" s="126"/>
    </row>
    <row r="600" spans="1:1">
      <c r="A600" s="126"/>
    </row>
    <row r="601" spans="1:1">
      <c r="A601" s="126"/>
    </row>
    <row r="602" spans="1:1">
      <c r="A602" s="126"/>
    </row>
    <row r="603" spans="1:1">
      <c r="A603" s="126"/>
    </row>
    <row r="604" spans="1:1">
      <c r="A604" s="126"/>
    </row>
    <row r="605" spans="1:1">
      <c r="A605" s="126"/>
    </row>
    <row r="606" spans="1:1">
      <c r="A606" s="126"/>
    </row>
    <row r="607" spans="1:1">
      <c r="A607" s="126"/>
    </row>
    <row r="608" spans="1:1">
      <c r="A608" s="126"/>
    </row>
    <row r="609" spans="1:1">
      <c r="A609" s="126"/>
    </row>
    <row r="610" spans="1:1">
      <c r="A610" s="126"/>
    </row>
    <row r="611" spans="1:1">
      <c r="A611" s="126"/>
    </row>
    <row r="612" spans="1:1">
      <c r="A612" s="126"/>
    </row>
    <row r="613" spans="1:1">
      <c r="A613" s="126"/>
    </row>
    <row r="614" spans="1:1">
      <c r="A614" s="126"/>
    </row>
    <row r="615" spans="1:1">
      <c r="A615" s="126"/>
    </row>
    <row r="616" spans="1:1">
      <c r="A616" s="126"/>
    </row>
    <row r="617" spans="1:1">
      <c r="A617" s="126"/>
    </row>
    <row r="618" spans="1:1">
      <c r="A618" s="126"/>
    </row>
    <row r="619" spans="1:1">
      <c r="A619" s="126"/>
    </row>
    <row r="620" spans="1:1">
      <c r="A620" s="126"/>
    </row>
    <row r="621" spans="1:1">
      <c r="A621" s="126"/>
    </row>
    <row r="622" spans="1:1">
      <c r="A622" s="126"/>
    </row>
    <row r="623" spans="1:1">
      <c r="A623" s="126"/>
    </row>
    <row r="624" spans="1:1">
      <c r="A624" s="126"/>
    </row>
    <row r="625" spans="1:1">
      <c r="A625" s="126"/>
    </row>
    <row r="626" spans="1:1">
      <c r="A626" s="126"/>
    </row>
    <row r="627" spans="1:1">
      <c r="A627" s="126"/>
    </row>
    <row r="628" spans="1:1">
      <c r="A628" s="126"/>
    </row>
    <row r="629" spans="1:1">
      <c r="A629" s="126"/>
    </row>
    <row r="630" spans="1:1">
      <c r="A630" s="126"/>
    </row>
    <row r="631" spans="1:1">
      <c r="A631" s="126"/>
    </row>
    <row r="632" spans="1:1">
      <c r="A632" s="126"/>
    </row>
    <row r="633" spans="1:1">
      <c r="A633" s="126"/>
    </row>
    <row r="634" spans="1:1">
      <c r="A634" s="126"/>
    </row>
    <row r="635" spans="1:1">
      <c r="A635" s="126"/>
    </row>
    <row r="636" spans="1:1">
      <c r="A636" s="126"/>
    </row>
    <row r="637" spans="1:1">
      <c r="A637" s="126"/>
    </row>
    <row r="638" spans="1:1">
      <c r="A638" s="126"/>
    </row>
    <row r="639" spans="1:1">
      <c r="A639" s="126"/>
    </row>
    <row r="640" spans="1:1">
      <c r="A640" s="126"/>
    </row>
    <row r="641" spans="1:1">
      <c r="A641" s="126"/>
    </row>
    <row r="642" spans="1:1">
      <c r="A642" s="126"/>
    </row>
    <row r="643" spans="1:1">
      <c r="A643" s="126"/>
    </row>
    <row r="644" spans="1:1">
      <c r="A644" s="126"/>
    </row>
    <row r="645" spans="1:1">
      <c r="A645" s="126"/>
    </row>
    <row r="646" spans="1:1">
      <c r="A646" s="126"/>
    </row>
    <row r="647" spans="1:1">
      <c r="A647" s="126"/>
    </row>
    <row r="648" spans="1:1">
      <c r="A648" s="126"/>
    </row>
    <row r="649" spans="1:1">
      <c r="A649" s="126"/>
    </row>
    <row r="650" spans="1:1">
      <c r="A650" s="126"/>
    </row>
    <row r="651" spans="1:1">
      <c r="A651" s="126"/>
    </row>
    <row r="652" spans="1:1">
      <c r="A652" s="126"/>
    </row>
    <row r="653" spans="1:1">
      <c r="A653" s="126"/>
    </row>
    <row r="654" spans="1:1">
      <c r="A654" s="126"/>
    </row>
    <row r="655" spans="1:1">
      <c r="A655" s="126"/>
    </row>
    <row r="656" spans="1:1">
      <c r="A656" s="126"/>
    </row>
    <row r="657" spans="1:1">
      <c r="A657" s="126"/>
    </row>
    <row r="658" spans="1:1">
      <c r="A658" s="126"/>
    </row>
    <row r="659" spans="1:1">
      <c r="A659" s="126"/>
    </row>
    <row r="660" spans="1:1">
      <c r="A660" s="126"/>
    </row>
    <row r="661" spans="1:1">
      <c r="A661" s="126"/>
    </row>
    <row r="662" spans="1:1">
      <c r="A662" s="126"/>
    </row>
    <row r="663" spans="1:1">
      <c r="A663" s="126"/>
    </row>
    <row r="664" spans="1:1">
      <c r="A664" s="126"/>
    </row>
    <row r="665" spans="1:1">
      <c r="A665" s="126"/>
    </row>
    <row r="666" spans="1:1">
      <c r="A666" s="126"/>
    </row>
    <row r="667" spans="1:1">
      <c r="A667" s="126"/>
    </row>
    <row r="668" spans="1:1">
      <c r="A668" s="126"/>
    </row>
    <row r="669" spans="1:1">
      <c r="A669" s="126"/>
    </row>
    <row r="670" spans="1:1">
      <c r="A670" s="126"/>
    </row>
    <row r="671" spans="1:1">
      <c r="A671" s="126"/>
    </row>
    <row r="672" spans="1:1">
      <c r="A672" s="126"/>
    </row>
    <row r="673" spans="1:1">
      <c r="A673" s="126"/>
    </row>
    <row r="674" spans="1:1">
      <c r="A674" s="126"/>
    </row>
    <row r="675" spans="1:1">
      <c r="A675" s="126"/>
    </row>
    <row r="676" spans="1:1">
      <c r="A676" s="126"/>
    </row>
    <row r="677" spans="1:1">
      <c r="A677" s="126"/>
    </row>
    <row r="678" spans="1:1">
      <c r="A678" s="126"/>
    </row>
    <row r="679" spans="1:1">
      <c r="A679" s="126"/>
    </row>
    <row r="680" spans="1:1">
      <c r="A680" s="126"/>
    </row>
    <row r="681" spans="1:1">
      <c r="A681" s="126"/>
    </row>
    <row r="682" spans="1:1">
      <c r="A682" s="126"/>
    </row>
    <row r="683" spans="1:1">
      <c r="A683" s="126"/>
    </row>
    <row r="684" spans="1:1">
      <c r="A684" s="126"/>
    </row>
    <row r="685" spans="1:1">
      <c r="A685" s="126"/>
    </row>
    <row r="686" spans="1:1">
      <c r="A686" s="126"/>
    </row>
    <row r="687" spans="1:1">
      <c r="A687" s="126"/>
    </row>
    <row r="688" spans="1:1">
      <c r="A688" s="126"/>
    </row>
    <row r="689" spans="1:1">
      <c r="A689" s="126"/>
    </row>
    <row r="690" spans="1:1">
      <c r="A690" s="126"/>
    </row>
    <row r="691" spans="1:1">
      <c r="A691" s="126"/>
    </row>
    <row r="692" spans="1:1">
      <c r="A692" s="126"/>
    </row>
    <row r="693" spans="1:1">
      <c r="A693" s="126"/>
    </row>
    <row r="694" spans="1:1">
      <c r="A694" s="126"/>
    </row>
    <row r="695" spans="1:1">
      <c r="A695" s="126"/>
    </row>
    <row r="696" spans="1:1">
      <c r="A696" s="126"/>
    </row>
    <row r="697" spans="1:1">
      <c r="A697" s="126"/>
    </row>
    <row r="698" spans="1:1">
      <c r="A698" s="126"/>
    </row>
    <row r="699" spans="1:1">
      <c r="A699" s="126"/>
    </row>
    <row r="700" spans="1:1">
      <c r="A700" s="126"/>
    </row>
    <row r="701" spans="1:1">
      <c r="A701" s="126"/>
    </row>
    <row r="702" spans="1:1">
      <c r="A702" s="126"/>
    </row>
    <row r="703" spans="1:1">
      <c r="A703" s="126"/>
    </row>
    <row r="704" spans="1:1">
      <c r="A704" s="126"/>
    </row>
    <row r="705" spans="1:1">
      <c r="A705" s="126"/>
    </row>
    <row r="706" spans="1:1">
      <c r="A706" s="126"/>
    </row>
    <row r="707" spans="1:1">
      <c r="A707" s="126"/>
    </row>
    <row r="708" spans="1:1">
      <c r="A708" s="126"/>
    </row>
    <row r="709" spans="1:1">
      <c r="A709" s="126"/>
    </row>
    <row r="710" spans="1:1">
      <c r="A710" s="126"/>
    </row>
    <row r="711" spans="1:1">
      <c r="A711" s="126"/>
    </row>
    <row r="712" spans="1:1">
      <c r="A712" s="126"/>
    </row>
    <row r="713" spans="1:1">
      <c r="A713" s="126"/>
    </row>
    <row r="714" spans="1:1">
      <c r="A714" s="126"/>
    </row>
    <row r="715" spans="1:1">
      <c r="A715" s="126"/>
    </row>
    <row r="716" spans="1:1">
      <c r="A716" s="126"/>
    </row>
    <row r="717" spans="1:1">
      <c r="A717" s="126"/>
    </row>
    <row r="718" spans="1:1">
      <c r="A718" s="126"/>
    </row>
    <row r="719" spans="1:1">
      <c r="A719" s="126"/>
    </row>
    <row r="720" spans="1:1">
      <c r="A720" s="126"/>
    </row>
    <row r="721" spans="1:1">
      <c r="A721" s="126"/>
    </row>
    <row r="722" spans="1:1">
      <c r="A722" s="126"/>
    </row>
    <row r="723" spans="1:1">
      <c r="A723" s="126"/>
    </row>
    <row r="724" spans="1:1">
      <c r="A724" s="126"/>
    </row>
    <row r="725" spans="1:1">
      <c r="A725" s="126"/>
    </row>
    <row r="726" spans="1:1">
      <c r="A726" s="126"/>
    </row>
    <row r="727" spans="1:1">
      <c r="A727" s="126"/>
    </row>
    <row r="728" spans="1:1">
      <c r="A728" s="126"/>
    </row>
    <row r="729" spans="1:1">
      <c r="A729" s="126"/>
    </row>
    <row r="730" spans="1:1">
      <c r="A730" s="126"/>
    </row>
    <row r="731" spans="1:1">
      <c r="A731" s="126"/>
    </row>
    <row r="732" spans="1:1">
      <c r="A732" s="126"/>
    </row>
    <row r="733" spans="1:1">
      <c r="A733" s="126"/>
    </row>
    <row r="734" spans="1:1">
      <c r="A734" s="126"/>
    </row>
    <row r="735" spans="1:1">
      <c r="A735" s="126"/>
    </row>
    <row r="736" spans="1:1">
      <c r="A736" s="126"/>
    </row>
    <row r="737" spans="1:1">
      <c r="A737" s="126"/>
    </row>
    <row r="738" spans="1:1">
      <c r="A738" s="126"/>
    </row>
    <row r="739" spans="1:1">
      <c r="A739" s="126"/>
    </row>
    <row r="740" spans="1:1">
      <c r="A740" s="126"/>
    </row>
    <row r="741" spans="1:1">
      <c r="A741" s="126"/>
    </row>
    <row r="742" spans="1:1">
      <c r="A742" s="126"/>
    </row>
    <row r="743" spans="1:1">
      <c r="A743" s="126"/>
    </row>
    <row r="744" spans="1:1">
      <c r="A744" s="126"/>
    </row>
    <row r="745" spans="1:1">
      <c r="A745" s="126"/>
    </row>
    <row r="746" spans="1:1">
      <c r="A746" s="126"/>
    </row>
    <row r="747" spans="1:1">
      <c r="A747" s="126"/>
    </row>
    <row r="748" spans="1:1">
      <c r="A748" s="126"/>
    </row>
    <row r="749" spans="1:1">
      <c r="A749" s="126"/>
    </row>
    <row r="750" spans="1:1">
      <c r="A750" s="126"/>
    </row>
    <row r="751" spans="1:1">
      <c r="A751" s="126"/>
    </row>
  </sheetData>
  <mergeCells count="1">
    <mergeCell ref="A2:B2"/>
  </mergeCells>
  <printOptions horizontalCentered="1"/>
  <pageMargins left="0.349956258075444" right="0.349956258075444" top="0.629782348167239" bottom="0" header="0.12012386885215" footer="0.279826113558191"/>
  <pageSetup paperSize="9" orientation="portrait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39"/>
  <sheetViews>
    <sheetView workbookViewId="0">
      <selection activeCell="A4" sqref="A4"/>
    </sheetView>
  </sheetViews>
  <sheetFormatPr defaultColWidth="9" defaultRowHeight="14.25" outlineLevelCol="1"/>
  <cols>
    <col min="1" max="1" width="50.6" style="120" customWidth="1"/>
    <col min="2" max="2" width="25.4" customWidth="1"/>
  </cols>
  <sheetData>
    <row r="1" s="106" customFormat="1" ht="17.25" customHeight="1" spans="1:2">
      <c r="A1" s="89" t="s">
        <v>1362</v>
      </c>
      <c r="B1" s="89"/>
    </row>
    <row r="2" s="107" customFormat="1" ht="29.25" customHeight="1" spans="1:2">
      <c r="A2" s="110" t="s">
        <v>1363</v>
      </c>
      <c r="B2" s="110"/>
    </row>
    <row r="3" s="9" customFormat="1" ht="26.25" customHeight="1" spans="1:2">
      <c r="A3" s="111"/>
      <c r="B3" s="121" t="s">
        <v>20</v>
      </c>
    </row>
    <row r="4" s="118" customFormat="1" ht="24" customHeight="1" spans="1:2">
      <c r="A4" s="122" t="s">
        <v>267</v>
      </c>
      <c r="B4" s="122" t="s">
        <v>268</v>
      </c>
    </row>
    <row r="5" s="119" customFormat="1" ht="29.25" customHeight="1" spans="1:2">
      <c r="A5" s="123" t="s">
        <v>1364</v>
      </c>
      <c r="B5" s="114"/>
    </row>
    <row r="6" s="119" customFormat="1" ht="29.25" customHeight="1" spans="1:2">
      <c r="A6" s="113" t="s">
        <v>1365</v>
      </c>
      <c r="B6" s="114"/>
    </row>
    <row r="7" s="119" customFormat="1" ht="29.25" customHeight="1" spans="1:2">
      <c r="A7" s="113" t="s">
        <v>1366</v>
      </c>
      <c r="B7" s="114"/>
    </row>
    <row r="8" s="119" customFormat="1" ht="29.25" customHeight="1" spans="1:2">
      <c r="A8" s="113" t="s">
        <v>1367</v>
      </c>
      <c r="B8" s="114"/>
    </row>
    <row r="9" s="119" customFormat="1" ht="29.25" customHeight="1" spans="1:2">
      <c r="A9" s="113" t="s">
        <v>1368</v>
      </c>
      <c r="B9" s="114">
        <v>60</v>
      </c>
    </row>
    <row r="10" s="119" customFormat="1" ht="29.25" customHeight="1" spans="1:2">
      <c r="A10" s="113"/>
      <c r="B10" s="114"/>
    </row>
    <row r="11" s="119" customFormat="1" ht="29.25" customHeight="1" spans="1:2">
      <c r="A11" s="124" t="s">
        <v>1369</v>
      </c>
      <c r="B11" s="114">
        <v>60</v>
      </c>
    </row>
    <row r="12" s="119" customFormat="1" ht="29.25" customHeight="1" spans="1:2">
      <c r="A12" s="125" t="s">
        <v>1370</v>
      </c>
      <c r="B12" s="114" t="s">
        <v>1371</v>
      </c>
    </row>
    <row r="13" s="119" customFormat="1" ht="29.25" customHeight="1" spans="1:2">
      <c r="A13" s="113" t="s">
        <v>1372</v>
      </c>
      <c r="B13" s="114">
        <v>500</v>
      </c>
    </row>
    <row r="14" s="119" customFormat="1" ht="29.25" customHeight="1" spans="1:2">
      <c r="A14" s="113" t="s">
        <v>1373</v>
      </c>
      <c r="B14" s="114"/>
    </row>
    <row r="15" s="119" customFormat="1" ht="29.25" customHeight="1" spans="1:2">
      <c r="A15" s="124" t="s">
        <v>1374</v>
      </c>
      <c r="B15" s="114">
        <v>560</v>
      </c>
    </row>
    <row r="16" spans="1:2">
      <c r="A16" s="119"/>
      <c r="B16" s="126"/>
    </row>
    <row r="17" spans="1:2">
      <c r="A17" s="119"/>
      <c r="B17" s="126"/>
    </row>
    <row r="18" spans="1:2">
      <c r="A18" s="119"/>
      <c r="B18" s="126"/>
    </row>
    <row r="19" spans="1:2">
      <c r="A19" s="119"/>
      <c r="B19" s="126"/>
    </row>
    <row r="20" spans="1:2">
      <c r="A20" s="119"/>
      <c r="B20" s="126"/>
    </row>
    <row r="21" spans="1:2">
      <c r="A21" s="119"/>
      <c r="B21" s="126"/>
    </row>
    <row r="22" spans="1:2">
      <c r="A22" s="119"/>
      <c r="B22" s="126"/>
    </row>
    <row r="23" spans="1:2">
      <c r="A23" s="119"/>
      <c r="B23" s="126"/>
    </row>
    <row r="24" spans="1:2">
      <c r="A24" s="119"/>
      <c r="B24" s="126"/>
    </row>
    <row r="25" spans="1:2">
      <c r="A25" s="119"/>
      <c r="B25" s="126"/>
    </row>
    <row r="26" spans="1:2">
      <c r="A26" s="119"/>
      <c r="B26" s="126"/>
    </row>
    <row r="27" spans="1:2">
      <c r="A27" s="119"/>
      <c r="B27" s="126"/>
    </row>
    <row r="28" spans="1:2">
      <c r="A28" s="119"/>
      <c r="B28" s="126"/>
    </row>
    <row r="29" spans="1:2">
      <c r="A29" s="119"/>
      <c r="B29" s="126"/>
    </row>
    <row r="30" spans="1:2">
      <c r="A30" s="119"/>
      <c r="B30" s="126"/>
    </row>
    <row r="31" spans="1:2">
      <c r="A31" s="119"/>
      <c r="B31" s="126"/>
    </row>
    <row r="32" spans="1:2">
      <c r="A32" s="119"/>
      <c r="B32" s="126"/>
    </row>
    <row r="33" spans="1:2">
      <c r="A33" s="119"/>
      <c r="B33" s="126"/>
    </row>
    <row r="34" spans="1:2">
      <c r="A34" s="119"/>
      <c r="B34" s="126"/>
    </row>
    <row r="35" spans="1:2">
      <c r="A35" s="119"/>
      <c r="B35" s="126"/>
    </row>
    <row r="36" spans="1:2">
      <c r="A36" s="119"/>
      <c r="B36" s="126"/>
    </row>
    <row r="37" spans="1:2">
      <c r="A37" s="119"/>
      <c r="B37" s="126"/>
    </row>
    <row r="38" spans="1:2">
      <c r="A38" s="119"/>
      <c r="B38" s="126"/>
    </row>
    <row r="39" spans="1:2">
      <c r="A39" s="119"/>
      <c r="B39" s="126"/>
    </row>
    <row r="40" spans="1:2">
      <c r="A40" s="119"/>
      <c r="B40" s="126"/>
    </row>
    <row r="41" spans="1:2">
      <c r="A41" s="119"/>
      <c r="B41" s="126"/>
    </row>
    <row r="42" spans="1:2">
      <c r="A42" s="119"/>
      <c r="B42" s="126"/>
    </row>
    <row r="43" spans="1:2">
      <c r="A43" s="119"/>
      <c r="B43" s="126"/>
    </row>
    <row r="44" spans="1:2">
      <c r="A44" s="119"/>
      <c r="B44" s="126"/>
    </row>
    <row r="45" spans="1:2">
      <c r="A45" s="119"/>
      <c r="B45" s="126"/>
    </row>
    <row r="46" spans="1:2">
      <c r="A46" s="119"/>
      <c r="B46" s="126"/>
    </row>
    <row r="47" spans="1:2">
      <c r="A47" s="119"/>
      <c r="B47" s="126"/>
    </row>
    <row r="48" spans="1:2">
      <c r="A48" s="119"/>
      <c r="B48" s="126"/>
    </row>
    <row r="49" spans="1:2">
      <c r="A49" s="119"/>
      <c r="B49" s="126"/>
    </row>
    <row r="50" spans="1:2">
      <c r="A50" s="119"/>
      <c r="B50" s="126"/>
    </row>
    <row r="51" spans="1:2">
      <c r="A51" s="119"/>
      <c r="B51" s="126"/>
    </row>
    <row r="52" spans="1:2">
      <c r="A52" s="119"/>
      <c r="B52" s="126"/>
    </row>
    <row r="53" spans="1:2">
      <c r="A53" s="119"/>
      <c r="B53" s="126"/>
    </row>
    <row r="54" spans="1:2">
      <c r="A54" s="119"/>
      <c r="B54" s="126"/>
    </row>
    <row r="55" spans="1:2">
      <c r="A55" s="119"/>
      <c r="B55" s="126"/>
    </row>
    <row r="56" spans="1:2">
      <c r="A56" s="119"/>
      <c r="B56" s="126"/>
    </row>
    <row r="57" spans="1:2">
      <c r="A57" s="119"/>
      <c r="B57" s="126"/>
    </row>
    <row r="58" spans="1:2">
      <c r="A58" s="119"/>
      <c r="B58" s="126"/>
    </row>
    <row r="59" spans="1:2">
      <c r="A59" s="119"/>
      <c r="B59" s="126"/>
    </row>
    <row r="60" spans="1:2">
      <c r="A60" s="119"/>
      <c r="B60" s="126"/>
    </row>
    <row r="61" spans="1:2">
      <c r="A61" s="119"/>
      <c r="B61" s="126"/>
    </row>
    <row r="62" spans="1:2">
      <c r="A62" s="119"/>
      <c r="B62" s="126"/>
    </row>
    <row r="63" spans="1:2">
      <c r="A63" s="119"/>
      <c r="B63" s="126"/>
    </row>
    <row r="64" spans="1:2">
      <c r="A64" s="119"/>
      <c r="B64" s="126"/>
    </row>
    <row r="65" spans="1:2">
      <c r="A65" s="119"/>
      <c r="B65" s="126"/>
    </row>
    <row r="66" spans="1:2">
      <c r="A66" s="119"/>
      <c r="B66" s="126"/>
    </row>
    <row r="67" spans="1:2">
      <c r="A67" s="119"/>
      <c r="B67" s="126"/>
    </row>
    <row r="68" spans="1:2">
      <c r="A68" s="119"/>
      <c r="B68" s="126"/>
    </row>
    <row r="69" spans="1:2">
      <c r="A69" s="119"/>
      <c r="B69" s="126"/>
    </row>
    <row r="70" spans="1:2">
      <c r="A70" s="119"/>
      <c r="B70" s="126"/>
    </row>
    <row r="71" spans="1:2">
      <c r="A71" s="119"/>
      <c r="B71" s="126"/>
    </row>
    <row r="72" spans="1:2">
      <c r="A72" s="119"/>
      <c r="B72" s="126"/>
    </row>
    <row r="73" spans="1:2">
      <c r="A73" s="119"/>
      <c r="B73" s="126"/>
    </row>
    <row r="74" spans="1:2">
      <c r="A74" s="119"/>
      <c r="B74" s="126"/>
    </row>
    <row r="75" spans="1:2">
      <c r="A75" s="119"/>
      <c r="B75" s="126"/>
    </row>
    <row r="76" spans="1:2">
      <c r="A76" s="119"/>
      <c r="B76" s="126"/>
    </row>
    <row r="77" spans="1:2">
      <c r="A77" s="119"/>
      <c r="B77" s="126"/>
    </row>
    <row r="78" spans="1:2">
      <c r="A78" s="119"/>
      <c r="B78" s="126"/>
    </row>
    <row r="79" spans="1:2">
      <c r="A79" s="119"/>
      <c r="B79" s="126"/>
    </row>
    <row r="80" spans="1:2">
      <c r="A80" s="119"/>
      <c r="B80" s="126"/>
    </row>
    <row r="81" spans="1:2">
      <c r="A81" s="119"/>
      <c r="B81" s="126"/>
    </row>
    <row r="82" spans="1:2">
      <c r="A82" s="119"/>
      <c r="B82" s="126"/>
    </row>
    <row r="83" spans="1:2">
      <c r="A83" s="119"/>
      <c r="B83" s="126"/>
    </row>
    <row r="84" spans="1:2">
      <c r="A84" s="119"/>
      <c r="B84" s="126"/>
    </row>
    <row r="85" spans="1:2">
      <c r="A85" s="119"/>
      <c r="B85" s="126"/>
    </row>
    <row r="86" spans="1:2">
      <c r="A86" s="119"/>
      <c r="B86" s="126"/>
    </row>
    <row r="87" spans="1:2">
      <c r="A87" s="119"/>
      <c r="B87" s="126"/>
    </row>
    <row r="88" spans="1:2">
      <c r="A88" s="119"/>
      <c r="B88" s="126"/>
    </row>
    <row r="89" spans="1:2">
      <c r="A89" s="119"/>
      <c r="B89" s="126"/>
    </row>
    <row r="90" spans="1:2">
      <c r="A90" s="119"/>
      <c r="B90" s="126"/>
    </row>
    <row r="91" spans="1:2">
      <c r="A91" s="119"/>
      <c r="B91" s="126"/>
    </row>
    <row r="92" spans="1:2">
      <c r="A92" s="119"/>
      <c r="B92" s="126"/>
    </row>
    <row r="93" spans="1:2">
      <c r="A93" s="119"/>
      <c r="B93" s="126"/>
    </row>
    <row r="94" spans="1:2">
      <c r="A94" s="119"/>
      <c r="B94" s="126"/>
    </row>
    <row r="95" spans="1:2">
      <c r="A95" s="119"/>
      <c r="B95" s="126"/>
    </row>
    <row r="96" spans="1:2">
      <c r="A96" s="119"/>
      <c r="B96" s="126"/>
    </row>
    <row r="97" spans="1:2">
      <c r="A97" s="119"/>
      <c r="B97" s="126"/>
    </row>
    <row r="98" spans="1:2">
      <c r="A98" s="119"/>
      <c r="B98" s="126"/>
    </row>
    <row r="99" spans="1:2">
      <c r="A99" s="119"/>
      <c r="B99" s="126"/>
    </row>
    <row r="100" spans="1:2">
      <c r="A100" s="119"/>
      <c r="B100" s="126"/>
    </row>
    <row r="101" spans="1:2">
      <c r="A101" s="119"/>
      <c r="B101" s="126"/>
    </row>
    <row r="102" spans="1:2">
      <c r="A102" s="119"/>
      <c r="B102" s="126"/>
    </row>
    <row r="103" spans="1:2">
      <c r="A103" s="119"/>
      <c r="B103" s="126"/>
    </row>
    <row r="104" spans="1:2">
      <c r="A104" s="119"/>
      <c r="B104" s="126"/>
    </row>
    <row r="105" spans="1:2">
      <c r="A105" s="119"/>
      <c r="B105" s="126"/>
    </row>
    <row r="106" spans="1:2">
      <c r="A106" s="119"/>
      <c r="B106" s="126"/>
    </row>
    <row r="107" spans="1:2">
      <c r="A107" s="119"/>
      <c r="B107" s="126"/>
    </row>
    <row r="108" spans="1:2">
      <c r="A108" s="119"/>
      <c r="B108" s="126"/>
    </row>
    <row r="109" spans="1:2">
      <c r="A109" s="119"/>
      <c r="B109" s="126"/>
    </row>
    <row r="110" spans="1:2">
      <c r="A110" s="119"/>
      <c r="B110" s="126"/>
    </row>
    <row r="111" spans="1:2">
      <c r="A111" s="119"/>
      <c r="B111" s="126"/>
    </row>
    <row r="112" spans="1:2">
      <c r="A112" s="119"/>
      <c r="B112" s="126"/>
    </row>
    <row r="113" spans="1:2">
      <c r="A113" s="119"/>
      <c r="B113" s="126"/>
    </row>
    <row r="114" spans="1:2">
      <c r="A114" s="119"/>
      <c r="B114" s="126"/>
    </row>
    <row r="115" spans="1:2">
      <c r="A115" s="119"/>
      <c r="B115" s="126"/>
    </row>
    <row r="116" spans="1:2">
      <c r="A116" s="119"/>
      <c r="B116" s="126"/>
    </row>
    <row r="117" spans="1:2">
      <c r="A117" s="119"/>
      <c r="B117" s="126"/>
    </row>
    <row r="118" spans="1:2">
      <c r="A118" s="119"/>
      <c r="B118" s="126"/>
    </row>
    <row r="119" spans="1:2">
      <c r="A119" s="119"/>
      <c r="B119" s="126"/>
    </row>
    <row r="120" spans="1:2">
      <c r="A120" s="119"/>
      <c r="B120" s="126"/>
    </row>
    <row r="121" spans="1:2">
      <c r="A121" s="119"/>
      <c r="B121" s="126"/>
    </row>
    <row r="122" spans="1:2">
      <c r="A122" s="119"/>
      <c r="B122" s="126"/>
    </row>
    <row r="123" spans="1:2">
      <c r="A123" s="119"/>
      <c r="B123" s="126"/>
    </row>
    <row r="124" spans="1:2">
      <c r="A124" s="119"/>
      <c r="B124" s="126"/>
    </row>
    <row r="125" spans="1:2">
      <c r="A125" s="119"/>
      <c r="B125" s="126"/>
    </row>
    <row r="126" spans="1:2">
      <c r="A126" s="119"/>
      <c r="B126" s="126"/>
    </row>
    <row r="127" spans="1:2">
      <c r="A127" s="119"/>
      <c r="B127" s="126"/>
    </row>
    <row r="128" spans="1:2">
      <c r="A128" s="119"/>
      <c r="B128" s="126"/>
    </row>
    <row r="129" spans="1:2">
      <c r="A129" s="119"/>
      <c r="B129" s="126"/>
    </row>
    <row r="130" spans="1:2">
      <c r="A130" s="119"/>
      <c r="B130" s="126"/>
    </row>
    <row r="131" spans="1:2">
      <c r="A131" s="119"/>
      <c r="B131" s="126"/>
    </row>
    <row r="132" spans="1:2">
      <c r="A132" s="119"/>
      <c r="B132" s="126"/>
    </row>
    <row r="133" spans="1:2">
      <c r="A133" s="119"/>
      <c r="B133" s="126"/>
    </row>
    <row r="134" spans="1:2">
      <c r="A134" s="119"/>
      <c r="B134" s="126"/>
    </row>
    <row r="135" spans="1:2">
      <c r="A135" s="119"/>
      <c r="B135" s="126"/>
    </row>
    <row r="136" spans="1:2">
      <c r="A136" s="119"/>
      <c r="B136" s="126"/>
    </row>
    <row r="137" spans="1:2">
      <c r="A137" s="119"/>
      <c r="B137" s="126"/>
    </row>
    <row r="138" spans="1:2">
      <c r="A138" s="119"/>
      <c r="B138" s="126"/>
    </row>
    <row r="139" spans="1:2">
      <c r="A139" s="119"/>
      <c r="B139" s="126"/>
    </row>
    <row r="140" spans="1:2">
      <c r="A140" s="119"/>
      <c r="B140" s="126"/>
    </row>
    <row r="141" spans="1:2">
      <c r="A141" s="119"/>
      <c r="B141" s="126"/>
    </row>
    <row r="142" spans="1:2">
      <c r="A142" s="119"/>
      <c r="B142" s="126"/>
    </row>
    <row r="143" spans="1:2">
      <c r="A143" s="119"/>
      <c r="B143" s="126"/>
    </row>
    <row r="144" spans="1:2">
      <c r="A144" s="119"/>
      <c r="B144" s="126"/>
    </row>
    <row r="145" spans="1:2">
      <c r="A145" s="119"/>
      <c r="B145" s="126"/>
    </row>
    <row r="146" spans="1:2">
      <c r="A146" s="119"/>
      <c r="B146" s="126"/>
    </row>
    <row r="147" spans="1:2">
      <c r="A147" s="119"/>
      <c r="B147" s="126"/>
    </row>
    <row r="148" spans="1:2">
      <c r="A148" s="119"/>
      <c r="B148" s="126"/>
    </row>
    <row r="149" spans="1:2">
      <c r="A149" s="119"/>
      <c r="B149" s="126"/>
    </row>
    <row r="150" spans="1:2">
      <c r="A150" s="119"/>
      <c r="B150" s="126"/>
    </row>
    <row r="151" spans="1:2">
      <c r="A151" s="119"/>
      <c r="B151" s="126"/>
    </row>
    <row r="152" spans="1:2">
      <c r="A152" s="119"/>
      <c r="B152" s="126"/>
    </row>
    <row r="153" spans="1:2">
      <c r="A153" s="119"/>
      <c r="B153" s="126"/>
    </row>
    <row r="154" spans="1:2">
      <c r="A154" s="119"/>
      <c r="B154" s="126"/>
    </row>
    <row r="155" spans="1:2">
      <c r="A155" s="119"/>
      <c r="B155" s="126"/>
    </row>
    <row r="156" spans="1:2">
      <c r="A156" s="119"/>
      <c r="B156" s="126"/>
    </row>
    <row r="157" spans="1:2">
      <c r="A157" s="119"/>
      <c r="B157" s="126"/>
    </row>
    <row r="158" spans="1:2">
      <c r="A158" s="119"/>
      <c r="B158" s="126"/>
    </row>
    <row r="159" spans="1:2">
      <c r="A159" s="119"/>
      <c r="B159" s="126"/>
    </row>
    <row r="160" spans="1:2">
      <c r="A160" s="119"/>
      <c r="B160" s="126"/>
    </row>
    <row r="161" spans="1:2">
      <c r="A161" s="119"/>
      <c r="B161" s="126"/>
    </row>
    <row r="162" spans="1:2">
      <c r="A162" s="119"/>
      <c r="B162" s="126"/>
    </row>
    <row r="163" spans="1:2">
      <c r="A163" s="119"/>
      <c r="B163" s="126"/>
    </row>
    <row r="164" spans="1:2">
      <c r="A164" s="119"/>
      <c r="B164" s="126"/>
    </row>
    <row r="165" spans="1:2">
      <c r="A165" s="119"/>
      <c r="B165" s="126"/>
    </row>
    <row r="166" spans="1:2">
      <c r="A166" s="119"/>
      <c r="B166" s="126"/>
    </row>
    <row r="167" spans="1:2">
      <c r="A167" s="119"/>
      <c r="B167" s="126"/>
    </row>
    <row r="168" spans="1:2">
      <c r="A168" s="119"/>
      <c r="B168" s="126"/>
    </row>
    <row r="169" spans="1:2">
      <c r="A169" s="119"/>
      <c r="B169" s="126"/>
    </row>
    <row r="170" spans="1:2">
      <c r="A170" s="119"/>
      <c r="B170" s="126"/>
    </row>
    <row r="171" spans="1:2">
      <c r="A171" s="119"/>
      <c r="B171" s="126"/>
    </row>
    <row r="172" spans="1:2">
      <c r="A172" s="119"/>
      <c r="B172" s="126"/>
    </row>
    <row r="173" spans="1:2">
      <c r="A173" s="119"/>
      <c r="B173" s="126"/>
    </row>
    <row r="174" spans="1:2">
      <c r="A174" s="119"/>
      <c r="B174" s="126"/>
    </row>
    <row r="175" spans="1:2">
      <c r="A175" s="119"/>
      <c r="B175" s="126"/>
    </row>
    <row r="176" spans="1:2">
      <c r="A176" s="119"/>
      <c r="B176" s="126"/>
    </row>
    <row r="177" spans="1:2">
      <c r="A177" s="119"/>
      <c r="B177" s="126"/>
    </row>
    <row r="178" spans="1:2">
      <c r="A178" s="119"/>
      <c r="B178" s="126"/>
    </row>
    <row r="179" spans="1:2">
      <c r="A179" s="119"/>
      <c r="B179" s="126"/>
    </row>
    <row r="180" spans="1:2">
      <c r="A180" s="119"/>
      <c r="B180" s="126"/>
    </row>
    <row r="181" spans="1:2">
      <c r="A181" s="119"/>
      <c r="B181" s="126"/>
    </row>
    <row r="182" spans="1:2">
      <c r="A182" s="119"/>
      <c r="B182" s="126"/>
    </row>
    <row r="183" spans="1:2">
      <c r="A183" s="119"/>
      <c r="B183" s="126"/>
    </row>
    <row r="184" spans="1:2">
      <c r="A184" s="119"/>
      <c r="B184" s="126"/>
    </row>
    <row r="185" spans="1:2">
      <c r="A185" s="119"/>
      <c r="B185" s="126"/>
    </row>
    <row r="186" spans="1:2">
      <c r="A186" s="119"/>
      <c r="B186" s="126"/>
    </row>
    <row r="187" spans="1:2">
      <c r="A187" s="119"/>
      <c r="B187" s="126"/>
    </row>
    <row r="188" spans="1:2">
      <c r="A188" s="119"/>
      <c r="B188" s="126"/>
    </row>
    <row r="189" spans="1:2">
      <c r="A189" s="119"/>
      <c r="B189" s="126"/>
    </row>
    <row r="190" spans="1:2">
      <c r="A190" s="119"/>
      <c r="B190" s="126"/>
    </row>
    <row r="191" spans="1:2">
      <c r="A191" s="119"/>
      <c r="B191" s="126"/>
    </row>
    <row r="192" spans="1:2">
      <c r="A192" s="119"/>
      <c r="B192" s="126"/>
    </row>
    <row r="193" spans="1:2">
      <c r="A193" s="119"/>
      <c r="B193" s="126"/>
    </row>
    <row r="194" spans="1:2">
      <c r="A194" s="119"/>
      <c r="B194" s="126"/>
    </row>
    <row r="195" spans="1:2">
      <c r="A195" s="119"/>
      <c r="B195" s="126"/>
    </row>
    <row r="196" spans="1:2">
      <c r="A196" s="119"/>
      <c r="B196" s="126"/>
    </row>
    <row r="197" spans="1:2">
      <c r="A197" s="119"/>
      <c r="B197" s="126"/>
    </row>
    <row r="198" spans="1:2">
      <c r="A198" s="119"/>
      <c r="B198" s="126"/>
    </row>
    <row r="199" spans="1:2">
      <c r="A199" s="119"/>
      <c r="B199" s="126"/>
    </row>
    <row r="200" spans="1:2">
      <c r="A200" s="119"/>
      <c r="B200" s="126"/>
    </row>
    <row r="201" spans="1:2">
      <c r="A201" s="119"/>
      <c r="B201" s="126"/>
    </row>
    <row r="202" spans="1:2">
      <c r="A202" s="119"/>
      <c r="B202" s="126"/>
    </row>
    <row r="203" spans="1:2">
      <c r="A203" s="119"/>
      <c r="B203" s="126"/>
    </row>
    <row r="204" spans="1:2">
      <c r="A204" s="119"/>
      <c r="B204" s="126"/>
    </row>
    <row r="205" spans="1:2">
      <c r="A205" s="119"/>
      <c r="B205" s="126"/>
    </row>
    <row r="206" spans="1:2">
      <c r="A206" s="119"/>
      <c r="B206" s="126"/>
    </row>
    <row r="207" spans="1:2">
      <c r="A207" s="119"/>
      <c r="B207" s="126"/>
    </row>
    <row r="208" spans="1:2">
      <c r="A208" s="119"/>
      <c r="B208" s="126"/>
    </row>
    <row r="209" spans="1:2">
      <c r="A209" s="119"/>
      <c r="B209" s="126"/>
    </row>
    <row r="210" spans="1:2">
      <c r="A210" s="119"/>
      <c r="B210" s="126"/>
    </row>
    <row r="211" spans="1:2">
      <c r="A211" s="119"/>
      <c r="B211" s="126"/>
    </row>
    <row r="212" spans="1:2">
      <c r="A212" s="119"/>
      <c r="B212" s="126"/>
    </row>
    <row r="213" spans="1:2">
      <c r="A213" s="119"/>
      <c r="B213" s="126"/>
    </row>
    <row r="214" spans="1:2">
      <c r="A214" s="119"/>
      <c r="B214" s="126"/>
    </row>
    <row r="215" spans="1:2">
      <c r="A215" s="119"/>
      <c r="B215" s="126"/>
    </row>
    <row r="216" spans="1:2">
      <c r="A216" s="119"/>
      <c r="B216" s="126"/>
    </row>
    <row r="217" spans="1:2">
      <c r="A217" s="119"/>
      <c r="B217" s="126"/>
    </row>
    <row r="218" spans="1:2">
      <c r="A218" s="119"/>
      <c r="B218" s="126"/>
    </row>
    <row r="219" spans="1:2">
      <c r="A219" s="119"/>
      <c r="B219" s="126"/>
    </row>
    <row r="220" spans="1:2">
      <c r="A220" s="119"/>
      <c r="B220" s="126"/>
    </row>
    <row r="221" spans="1:2">
      <c r="A221" s="119"/>
      <c r="B221" s="126"/>
    </row>
    <row r="222" spans="1:2">
      <c r="A222" s="119"/>
      <c r="B222" s="126"/>
    </row>
    <row r="223" spans="1:2">
      <c r="A223" s="119"/>
      <c r="B223" s="126"/>
    </row>
    <row r="224" spans="1:2">
      <c r="A224" s="119"/>
      <c r="B224" s="126"/>
    </row>
    <row r="225" spans="1:2">
      <c r="A225" s="119"/>
      <c r="B225" s="126"/>
    </row>
    <row r="226" spans="1:2">
      <c r="A226" s="119"/>
      <c r="B226" s="126"/>
    </row>
    <row r="227" spans="1:2">
      <c r="A227" s="119"/>
      <c r="B227" s="126"/>
    </row>
    <row r="228" spans="1:2">
      <c r="A228" s="119"/>
      <c r="B228" s="126"/>
    </row>
    <row r="229" spans="1:2">
      <c r="A229" s="119"/>
      <c r="B229" s="126"/>
    </row>
    <row r="230" spans="1:2">
      <c r="A230" s="119"/>
      <c r="B230" s="126"/>
    </row>
    <row r="231" spans="1:2">
      <c r="A231" s="119"/>
      <c r="B231" s="126"/>
    </row>
    <row r="232" spans="1:2">
      <c r="A232" s="119"/>
      <c r="B232" s="126"/>
    </row>
    <row r="233" spans="1:2">
      <c r="A233" s="119"/>
      <c r="B233" s="126"/>
    </row>
    <row r="234" spans="1:2">
      <c r="A234" s="119"/>
      <c r="B234" s="126"/>
    </row>
    <row r="235" spans="1:2">
      <c r="A235" s="119"/>
      <c r="B235" s="126"/>
    </row>
    <row r="236" spans="1:2">
      <c r="A236" s="119"/>
      <c r="B236" s="126"/>
    </row>
    <row r="237" spans="1:2">
      <c r="A237" s="119"/>
      <c r="B237" s="126"/>
    </row>
    <row r="238" spans="1:2">
      <c r="A238" s="119"/>
      <c r="B238" s="126"/>
    </row>
    <row r="239" spans="1:2">
      <c r="A239" s="119"/>
      <c r="B239" s="126"/>
    </row>
    <row r="240" spans="1:2">
      <c r="A240" s="119"/>
      <c r="B240" s="126"/>
    </row>
    <row r="241" spans="1:2">
      <c r="A241" s="119"/>
      <c r="B241" s="126"/>
    </row>
    <row r="242" spans="1:2">
      <c r="A242" s="119"/>
      <c r="B242" s="126"/>
    </row>
    <row r="243" spans="1:2">
      <c r="A243" s="119"/>
      <c r="B243" s="126"/>
    </row>
    <row r="244" spans="1:2">
      <c r="A244" s="119"/>
      <c r="B244" s="126"/>
    </row>
    <row r="245" spans="1:2">
      <c r="A245" s="119"/>
      <c r="B245" s="126"/>
    </row>
    <row r="246" spans="1:2">
      <c r="A246" s="119"/>
      <c r="B246" s="126"/>
    </row>
    <row r="247" spans="1:2">
      <c r="A247" s="119"/>
      <c r="B247" s="126"/>
    </row>
    <row r="248" spans="1:2">
      <c r="A248" s="119"/>
      <c r="B248" s="126"/>
    </row>
    <row r="249" spans="1:2">
      <c r="A249" s="119"/>
      <c r="B249" s="126"/>
    </row>
    <row r="250" spans="1:2">
      <c r="A250" s="119"/>
      <c r="B250" s="126"/>
    </row>
    <row r="251" spans="1:2">
      <c r="A251" s="119"/>
      <c r="B251" s="126"/>
    </row>
    <row r="252" spans="1:2">
      <c r="A252" s="119"/>
      <c r="B252" s="126"/>
    </row>
    <row r="253" spans="1:2">
      <c r="A253" s="119"/>
      <c r="B253" s="126"/>
    </row>
    <row r="254" spans="1:2">
      <c r="A254" s="119"/>
      <c r="B254" s="126"/>
    </row>
    <row r="255" spans="1:2">
      <c r="A255" s="119"/>
      <c r="B255" s="126"/>
    </row>
    <row r="256" spans="1:2">
      <c r="A256" s="119"/>
      <c r="B256" s="126"/>
    </row>
    <row r="257" spans="1:2">
      <c r="A257" s="119"/>
      <c r="B257" s="126"/>
    </row>
    <row r="258" spans="1:2">
      <c r="A258" s="119"/>
      <c r="B258" s="126"/>
    </row>
    <row r="259" spans="1:2">
      <c r="A259" s="119"/>
      <c r="B259" s="126"/>
    </row>
    <row r="260" spans="1:2">
      <c r="A260" s="119"/>
      <c r="B260" s="126"/>
    </row>
    <row r="261" spans="1:2">
      <c r="A261" s="119"/>
      <c r="B261" s="126"/>
    </row>
    <row r="262" spans="1:2">
      <c r="A262" s="119"/>
      <c r="B262" s="126"/>
    </row>
    <row r="263" spans="1:2">
      <c r="A263" s="119"/>
      <c r="B263" s="126"/>
    </row>
    <row r="264" spans="1:2">
      <c r="A264" s="119"/>
      <c r="B264" s="126"/>
    </row>
    <row r="265" spans="1:2">
      <c r="A265" s="119"/>
      <c r="B265" s="126"/>
    </row>
    <row r="266" spans="1:2">
      <c r="A266" s="119"/>
      <c r="B266" s="126"/>
    </row>
    <row r="267" spans="1:2">
      <c r="A267" s="119"/>
      <c r="B267" s="126"/>
    </row>
    <row r="268" spans="1:2">
      <c r="A268" s="119"/>
      <c r="B268" s="126"/>
    </row>
    <row r="269" spans="1:2">
      <c r="A269" s="119"/>
      <c r="B269" s="126"/>
    </row>
    <row r="270" spans="1:2">
      <c r="A270" s="119"/>
      <c r="B270" s="126"/>
    </row>
    <row r="271" spans="1:2">
      <c r="A271" s="119"/>
      <c r="B271" s="126"/>
    </row>
    <row r="272" spans="1:2">
      <c r="A272" s="119"/>
      <c r="B272" s="126"/>
    </row>
    <row r="273" spans="1:2">
      <c r="A273" s="119"/>
      <c r="B273" s="126"/>
    </row>
    <row r="274" spans="1:2">
      <c r="A274" s="119"/>
      <c r="B274" s="126"/>
    </row>
    <row r="275" spans="1:2">
      <c r="A275" s="119"/>
      <c r="B275" s="126"/>
    </row>
    <row r="276" spans="1:2">
      <c r="A276" s="119"/>
      <c r="B276" s="126"/>
    </row>
    <row r="277" spans="1:2">
      <c r="A277" s="119"/>
      <c r="B277" s="126"/>
    </row>
    <row r="278" spans="1:2">
      <c r="A278" s="119"/>
      <c r="B278" s="126"/>
    </row>
    <row r="279" spans="1:2">
      <c r="A279" s="119"/>
      <c r="B279" s="126"/>
    </row>
    <row r="280" spans="1:2">
      <c r="A280" s="119"/>
      <c r="B280" s="126"/>
    </row>
    <row r="281" spans="1:2">
      <c r="A281" s="119"/>
      <c r="B281" s="126"/>
    </row>
    <row r="282" spans="1:2">
      <c r="A282" s="119"/>
      <c r="B282" s="126"/>
    </row>
    <row r="283" spans="1:2">
      <c r="A283" s="119"/>
      <c r="B283" s="126"/>
    </row>
    <row r="284" spans="1:2">
      <c r="A284" s="119"/>
      <c r="B284" s="126"/>
    </row>
    <row r="285" spans="1:2">
      <c r="A285" s="119"/>
      <c r="B285" s="126"/>
    </row>
    <row r="286" spans="1:2">
      <c r="A286" s="119"/>
      <c r="B286" s="126"/>
    </row>
    <row r="287" spans="1:2">
      <c r="A287" s="119"/>
      <c r="B287" s="126"/>
    </row>
    <row r="288" spans="1:2">
      <c r="A288" s="119"/>
      <c r="B288" s="126"/>
    </row>
    <row r="289" spans="1:2">
      <c r="A289" s="119"/>
      <c r="B289" s="126"/>
    </row>
    <row r="290" spans="1:2">
      <c r="A290" s="119"/>
      <c r="B290" s="126"/>
    </row>
    <row r="291" spans="1:2">
      <c r="A291" s="119"/>
      <c r="B291" s="126"/>
    </row>
    <row r="292" spans="1:2">
      <c r="A292" s="119"/>
      <c r="B292" s="126"/>
    </row>
    <row r="293" spans="1:2">
      <c r="A293" s="119"/>
      <c r="B293" s="126"/>
    </row>
    <row r="294" spans="1:2">
      <c r="A294" s="119"/>
      <c r="B294" s="126"/>
    </row>
    <row r="295" spans="1:2">
      <c r="A295" s="119"/>
      <c r="B295" s="126"/>
    </row>
    <row r="296" spans="1:2">
      <c r="A296" s="119"/>
      <c r="B296" s="126"/>
    </row>
    <row r="297" spans="1:2">
      <c r="A297" s="119"/>
      <c r="B297" s="126"/>
    </row>
    <row r="298" spans="1:2">
      <c r="A298" s="119"/>
      <c r="B298" s="126"/>
    </row>
    <row r="299" spans="1:2">
      <c r="A299" s="119"/>
      <c r="B299" s="126"/>
    </row>
    <row r="300" spans="1:2">
      <c r="A300" s="119"/>
      <c r="B300" s="126"/>
    </row>
    <row r="301" spans="1:2">
      <c r="A301" s="119"/>
      <c r="B301" s="126"/>
    </row>
    <row r="302" spans="1:2">
      <c r="A302" s="119"/>
      <c r="B302" s="126"/>
    </row>
    <row r="303" spans="1:2">
      <c r="A303" s="119"/>
      <c r="B303" s="126"/>
    </row>
    <row r="304" spans="1:2">
      <c r="A304" s="119"/>
      <c r="B304" s="126"/>
    </row>
    <row r="305" spans="1:2">
      <c r="A305" s="119"/>
      <c r="B305" s="126"/>
    </row>
    <row r="306" spans="1:2">
      <c r="A306" s="119"/>
      <c r="B306" s="126"/>
    </row>
    <row r="307" spans="1:2">
      <c r="A307" s="119"/>
      <c r="B307" s="126"/>
    </row>
    <row r="308" spans="1:2">
      <c r="A308" s="119"/>
      <c r="B308" s="126"/>
    </row>
    <row r="309" spans="1:2">
      <c r="A309" s="119"/>
      <c r="B309" s="126"/>
    </row>
    <row r="310" spans="1:2">
      <c r="A310" s="119"/>
      <c r="B310" s="126"/>
    </row>
    <row r="311" spans="1:2">
      <c r="A311" s="119"/>
      <c r="B311" s="126"/>
    </row>
    <row r="312" spans="1:2">
      <c r="A312" s="119"/>
      <c r="B312" s="126"/>
    </row>
    <row r="313" spans="1:2">
      <c r="A313" s="119"/>
      <c r="B313" s="126"/>
    </row>
    <row r="314" spans="1:2">
      <c r="A314" s="119"/>
      <c r="B314" s="126"/>
    </row>
    <row r="315" spans="1:2">
      <c r="A315" s="119"/>
      <c r="B315" s="126"/>
    </row>
    <row r="316" spans="1:2">
      <c r="A316" s="119"/>
      <c r="B316" s="126"/>
    </row>
    <row r="317" spans="1:2">
      <c r="A317" s="119"/>
      <c r="B317" s="126"/>
    </row>
    <row r="318" spans="1:2">
      <c r="A318" s="119"/>
      <c r="B318" s="126"/>
    </row>
    <row r="319" spans="1:2">
      <c r="A319" s="119"/>
      <c r="B319" s="126"/>
    </row>
    <row r="320" spans="1:2">
      <c r="A320" s="119"/>
      <c r="B320" s="126"/>
    </row>
    <row r="321" spans="1:2">
      <c r="A321" s="119"/>
      <c r="B321" s="126"/>
    </row>
    <row r="322" spans="1:2">
      <c r="A322" s="119"/>
      <c r="B322" s="126"/>
    </row>
    <row r="323" spans="1:2">
      <c r="A323" s="119"/>
      <c r="B323" s="126"/>
    </row>
    <row r="324" spans="1:2">
      <c r="A324" s="119"/>
      <c r="B324" s="126"/>
    </row>
    <row r="325" spans="1:2">
      <c r="A325" s="119"/>
      <c r="B325" s="126"/>
    </row>
    <row r="326" spans="1:2">
      <c r="A326" s="119"/>
      <c r="B326" s="126"/>
    </row>
    <row r="327" spans="1:2">
      <c r="A327" s="119"/>
      <c r="B327" s="126"/>
    </row>
    <row r="328" spans="1:2">
      <c r="A328" s="119"/>
      <c r="B328" s="126"/>
    </row>
    <row r="329" spans="1:2">
      <c r="A329" s="119"/>
      <c r="B329" s="126"/>
    </row>
    <row r="330" spans="1:2">
      <c r="A330" s="119"/>
      <c r="B330" s="126"/>
    </row>
    <row r="331" spans="1:2">
      <c r="A331" s="119"/>
      <c r="B331" s="126"/>
    </row>
    <row r="332" spans="1:2">
      <c r="A332" s="119"/>
      <c r="B332" s="126"/>
    </row>
    <row r="333" spans="1:2">
      <c r="A333" s="119"/>
      <c r="B333" s="126"/>
    </row>
    <row r="334" spans="1:2">
      <c r="A334" s="119"/>
      <c r="B334" s="126"/>
    </row>
    <row r="335" spans="1:2">
      <c r="A335" s="119"/>
      <c r="B335" s="126"/>
    </row>
    <row r="336" spans="1:2">
      <c r="A336" s="119"/>
      <c r="B336" s="126"/>
    </row>
    <row r="337" spans="1:2">
      <c r="A337" s="119"/>
      <c r="B337" s="126"/>
    </row>
    <row r="338" spans="1:2">
      <c r="A338" s="119"/>
      <c r="B338" s="126"/>
    </row>
    <row r="339" spans="1:2">
      <c r="A339" s="119"/>
      <c r="B339" s="126"/>
    </row>
    <row r="340" spans="1:2">
      <c r="A340" s="119"/>
      <c r="B340" s="126"/>
    </row>
    <row r="341" spans="1:2">
      <c r="A341" s="119"/>
      <c r="B341" s="126"/>
    </row>
    <row r="342" spans="1:2">
      <c r="A342" s="119"/>
      <c r="B342" s="126"/>
    </row>
    <row r="343" spans="1:2">
      <c r="A343" s="119"/>
      <c r="B343" s="126"/>
    </row>
    <row r="344" spans="1:2">
      <c r="A344" s="119"/>
      <c r="B344" s="126"/>
    </row>
    <row r="345" spans="1:2">
      <c r="A345" s="119"/>
      <c r="B345" s="126"/>
    </row>
    <row r="346" spans="1:2">
      <c r="A346" s="119"/>
      <c r="B346" s="126"/>
    </row>
    <row r="347" spans="1:2">
      <c r="A347" s="119"/>
      <c r="B347" s="126"/>
    </row>
    <row r="348" spans="1:2">
      <c r="A348" s="119"/>
      <c r="B348" s="126"/>
    </row>
    <row r="349" spans="1:2">
      <c r="A349" s="119"/>
      <c r="B349" s="126"/>
    </row>
    <row r="350" spans="1:2">
      <c r="A350" s="119"/>
      <c r="B350" s="126"/>
    </row>
    <row r="351" spans="1:2">
      <c r="A351" s="119"/>
      <c r="B351" s="126"/>
    </row>
    <row r="352" spans="1:2">
      <c r="A352" s="119"/>
      <c r="B352" s="126"/>
    </row>
    <row r="353" spans="1:2">
      <c r="A353" s="119"/>
      <c r="B353" s="126"/>
    </row>
    <row r="354" spans="1:2">
      <c r="A354" s="119"/>
      <c r="B354" s="126"/>
    </row>
    <row r="355" spans="1:2">
      <c r="A355" s="119"/>
      <c r="B355" s="126"/>
    </row>
    <row r="356" spans="1:2">
      <c r="A356" s="119"/>
      <c r="B356" s="126"/>
    </row>
    <row r="357" spans="1:2">
      <c r="A357" s="119"/>
      <c r="B357" s="126"/>
    </row>
    <row r="358" spans="1:2">
      <c r="A358" s="119"/>
      <c r="B358" s="126"/>
    </row>
    <row r="359" spans="1:2">
      <c r="A359" s="119"/>
      <c r="B359" s="126"/>
    </row>
    <row r="360" spans="1:2">
      <c r="A360" s="119"/>
      <c r="B360" s="126"/>
    </row>
    <row r="361" spans="1:2">
      <c r="A361" s="119"/>
      <c r="B361" s="126"/>
    </row>
    <row r="362" spans="1:2">
      <c r="A362" s="119"/>
      <c r="B362" s="126"/>
    </row>
    <row r="363" spans="1:2">
      <c r="A363" s="119"/>
      <c r="B363" s="126"/>
    </row>
    <row r="364" spans="1:2">
      <c r="A364" s="119"/>
      <c r="B364" s="126"/>
    </row>
    <row r="365" spans="1:2">
      <c r="A365" s="119"/>
      <c r="B365" s="126"/>
    </row>
    <row r="366" spans="1:2">
      <c r="A366" s="119"/>
      <c r="B366" s="126"/>
    </row>
    <row r="367" spans="1:2">
      <c r="A367" s="119"/>
      <c r="B367" s="126"/>
    </row>
    <row r="368" spans="1:2">
      <c r="A368" s="119"/>
      <c r="B368" s="126"/>
    </row>
    <row r="369" spans="1:2">
      <c r="A369" s="119"/>
      <c r="B369" s="126"/>
    </row>
    <row r="370" spans="1:2">
      <c r="A370" s="119"/>
      <c r="B370" s="126"/>
    </row>
    <row r="371" spans="1:2">
      <c r="A371" s="119"/>
      <c r="B371" s="126"/>
    </row>
    <row r="372" spans="1:2">
      <c r="A372" s="119"/>
      <c r="B372" s="126"/>
    </row>
    <row r="373" spans="1:2">
      <c r="A373" s="119"/>
      <c r="B373" s="126"/>
    </row>
    <row r="374" spans="1:2">
      <c r="A374" s="119"/>
      <c r="B374" s="126"/>
    </row>
    <row r="375" spans="1:2">
      <c r="A375" s="119"/>
      <c r="B375" s="126"/>
    </row>
    <row r="376" spans="1:2">
      <c r="A376" s="119"/>
      <c r="B376" s="126"/>
    </row>
    <row r="377" spans="1:2">
      <c r="A377" s="119"/>
      <c r="B377" s="126"/>
    </row>
    <row r="378" spans="1:2">
      <c r="A378" s="119"/>
      <c r="B378" s="126"/>
    </row>
    <row r="379" spans="1:2">
      <c r="A379" s="119"/>
      <c r="B379" s="126"/>
    </row>
    <row r="380" spans="1:2">
      <c r="A380" s="119"/>
      <c r="B380" s="126"/>
    </row>
    <row r="381" spans="1:2">
      <c r="A381" s="119"/>
      <c r="B381" s="126"/>
    </row>
    <row r="382" spans="1:2">
      <c r="A382" s="119"/>
      <c r="B382" s="126"/>
    </row>
    <row r="383" spans="1:2">
      <c r="A383" s="119"/>
      <c r="B383" s="126"/>
    </row>
    <row r="384" spans="1:2">
      <c r="A384" s="119"/>
      <c r="B384" s="126"/>
    </row>
    <row r="385" spans="1:2">
      <c r="A385" s="119"/>
      <c r="B385" s="126"/>
    </row>
    <row r="386" spans="1:2">
      <c r="A386" s="119"/>
      <c r="B386" s="126"/>
    </row>
    <row r="387" spans="1:2">
      <c r="A387" s="119"/>
      <c r="B387" s="126"/>
    </row>
    <row r="388" spans="1:2">
      <c r="A388" s="119"/>
      <c r="B388" s="126"/>
    </row>
    <row r="389" spans="1:2">
      <c r="A389" s="119"/>
      <c r="B389" s="126"/>
    </row>
    <row r="390" spans="1:2">
      <c r="A390" s="119"/>
      <c r="B390" s="126"/>
    </row>
    <row r="391" spans="1:2">
      <c r="A391" s="119"/>
      <c r="B391" s="126"/>
    </row>
    <row r="392" spans="1:2">
      <c r="A392" s="119"/>
      <c r="B392" s="126"/>
    </row>
    <row r="393" spans="1:2">
      <c r="A393" s="119"/>
      <c r="B393" s="126"/>
    </row>
    <row r="394" spans="1:2">
      <c r="A394" s="119"/>
      <c r="B394" s="126"/>
    </row>
    <row r="395" spans="1:2">
      <c r="A395" s="119"/>
      <c r="B395" s="126"/>
    </row>
    <row r="396" spans="1:2">
      <c r="A396" s="119"/>
      <c r="B396" s="126"/>
    </row>
    <row r="397" spans="1:2">
      <c r="A397" s="119"/>
      <c r="B397" s="126"/>
    </row>
    <row r="398" spans="1:2">
      <c r="A398" s="119"/>
      <c r="B398" s="126"/>
    </row>
    <row r="399" spans="1:2">
      <c r="A399" s="119"/>
      <c r="B399" s="126"/>
    </row>
    <row r="400" spans="1:2">
      <c r="A400" s="119"/>
      <c r="B400" s="126"/>
    </row>
    <row r="401" spans="1:2">
      <c r="A401" s="119"/>
      <c r="B401" s="126"/>
    </row>
    <row r="402" spans="1:2">
      <c r="A402" s="119"/>
      <c r="B402" s="126"/>
    </row>
    <row r="403" spans="1:2">
      <c r="A403" s="119"/>
      <c r="B403" s="126"/>
    </row>
    <row r="404" spans="1:2">
      <c r="A404" s="119"/>
      <c r="B404" s="126"/>
    </row>
    <row r="405" spans="1:2">
      <c r="A405" s="119"/>
      <c r="B405" s="126"/>
    </row>
    <row r="406" spans="1:2">
      <c r="A406" s="119"/>
      <c r="B406" s="126"/>
    </row>
    <row r="407" spans="1:2">
      <c r="A407" s="119"/>
      <c r="B407" s="126"/>
    </row>
    <row r="408" spans="1:2">
      <c r="A408" s="119"/>
      <c r="B408" s="126"/>
    </row>
    <row r="409" spans="1:2">
      <c r="A409" s="119"/>
      <c r="B409" s="126"/>
    </row>
    <row r="410" spans="1:2">
      <c r="A410" s="119"/>
      <c r="B410" s="126"/>
    </row>
    <row r="411" spans="1:2">
      <c r="A411" s="119"/>
      <c r="B411" s="126"/>
    </row>
    <row r="412" spans="1:2">
      <c r="A412" s="119"/>
      <c r="B412" s="126"/>
    </row>
    <row r="413" spans="1:2">
      <c r="A413" s="119"/>
      <c r="B413" s="126"/>
    </row>
    <row r="414" spans="1:2">
      <c r="A414" s="119"/>
      <c r="B414" s="126"/>
    </row>
    <row r="415" spans="1:2">
      <c r="A415" s="119"/>
      <c r="B415" s="126"/>
    </row>
    <row r="416" spans="1:2">
      <c r="A416" s="119"/>
      <c r="B416" s="126"/>
    </row>
    <row r="417" spans="1:2">
      <c r="A417" s="119"/>
      <c r="B417" s="126"/>
    </row>
    <row r="418" spans="1:2">
      <c r="A418" s="119"/>
      <c r="B418" s="126"/>
    </row>
    <row r="419" spans="1:2">
      <c r="A419" s="119"/>
      <c r="B419" s="126"/>
    </row>
    <row r="420" spans="1:2">
      <c r="A420" s="119"/>
      <c r="B420" s="126"/>
    </row>
    <row r="421" spans="1:2">
      <c r="A421" s="119"/>
      <c r="B421" s="126"/>
    </row>
    <row r="422" spans="1:2">
      <c r="A422" s="119"/>
      <c r="B422" s="126"/>
    </row>
    <row r="423" spans="1:2">
      <c r="A423" s="119"/>
      <c r="B423" s="126"/>
    </row>
    <row r="424" spans="1:2">
      <c r="A424" s="119"/>
      <c r="B424" s="126"/>
    </row>
    <row r="425" spans="1:2">
      <c r="A425" s="119"/>
      <c r="B425" s="126"/>
    </row>
    <row r="426" spans="1:2">
      <c r="A426" s="119"/>
      <c r="B426" s="126"/>
    </row>
    <row r="427" spans="1:2">
      <c r="A427" s="119"/>
      <c r="B427" s="126"/>
    </row>
    <row r="428" spans="1:2">
      <c r="A428" s="119"/>
      <c r="B428" s="126"/>
    </row>
    <row r="429" spans="1:2">
      <c r="A429" s="119"/>
      <c r="B429" s="126"/>
    </row>
    <row r="430" spans="1:2">
      <c r="A430" s="119"/>
      <c r="B430" s="126"/>
    </row>
    <row r="431" spans="1:2">
      <c r="A431" s="119"/>
      <c r="B431" s="126"/>
    </row>
    <row r="432" spans="1:2">
      <c r="A432" s="119"/>
      <c r="B432" s="126"/>
    </row>
    <row r="433" spans="1:2">
      <c r="A433" s="119"/>
      <c r="B433" s="126"/>
    </row>
    <row r="434" spans="1:2">
      <c r="A434" s="119"/>
      <c r="B434" s="126"/>
    </row>
    <row r="435" spans="1:2">
      <c r="A435" s="119"/>
      <c r="B435" s="126"/>
    </row>
    <row r="436" spans="1:2">
      <c r="A436" s="119"/>
      <c r="B436" s="126"/>
    </row>
    <row r="437" spans="1:2">
      <c r="A437" s="119"/>
      <c r="B437" s="126"/>
    </row>
    <row r="438" spans="1:2">
      <c r="A438" s="119"/>
      <c r="B438" s="126"/>
    </row>
    <row r="439" spans="1:2">
      <c r="A439" s="119"/>
      <c r="B439" s="126"/>
    </row>
    <row r="440" spans="1:2">
      <c r="A440" s="119"/>
      <c r="B440" s="126"/>
    </row>
    <row r="441" spans="1:2">
      <c r="A441" s="119"/>
      <c r="B441" s="126"/>
    </row>
    <row r="442" spans="1:2">
      <c r="A442" s="119"/>
      <c r="B442" s="126"/>
    </row>
    <row r="443" spans="1:2">
      <c r="A443" s="119"/>
      <c r="B443" s="126"/>
    </row>
    <row r="444" spans="1:2">
      <c r="A444" s="119"/>
      <c r="B444" s="126"/>
    </row>
    <row r="445" spans="1:2">
      <c r="A445" s="119"/>
      <c r="B445" s="126"/>
    </row>
    <row r="446" spans="1:2">
      <c r="A446" s="119"/>
      <c r="B446" s="126"/>
    </row>
    <row r="447" spans="1:2">
      <c r="A447" s="119"/>
      <c r="B447" s="126"/>
    </row>
    <row r="448" spans="1:2">
      <c r="A448" s="119"/>
      <c r="B448" s="126"/>
    </row>
    <row r="449" spans="1:2">
      <c r="A449" s="119"/>
      <c r="B449" s="126"/>
    </row>
    <row r="450" spans="1:2">
      <c r="A450" s="119"/>
      <c r="B450" s="126"/>
    </row>
    <row r="451" spans="1:2">
      <c r="A451" s="119"/>
      <c r="B451" s="126"/>
    </row>
    <row r="452" spans="1:2">
      <c r="A452" s="119"/>
      <c r="B452" s="126"/>
    </row>
    <row r="453" spans="1:2">
      <c r="A453" s="119"/>
      <c r="B453" s="126"/>
    </row>
    <row r="454" spans="1:2">
      <c r="A454" s="119"/>
      <c r="B454" s="126"/>
    </row>
    <row r="455" spans="1:2">
      <c r="A455" s="119"/>
      <c r="B455" s="126"/>
    </row>
    <row r="456" spans="1:2">
      <c r="A456" s="119"/>
      <c r="B456" s="126"/>
    </row>
    <row r="457" spans="1:2">
      <c r="A457" s="119"/>
      <c r="B457" s="126"/>
    </row>
    <row r="458" spans="1:2">
      <c r="A458" s="119"/>
      <c r="B458" s="126"/>
    </row>
    <row r="459" spans="1:2">
      <c r="A459" s="119"/>
      <c r="B459" s="126"/>
    </row>
    <row r="460" spans="1:2">
      <c r="A460" s="119"/>
      <c r="B460" s="126"/>
    </row>
    <row r="461" spans="1:2">
      <c r="A461" s="119"/>
      <c r="B461" s="126"/>
    </row>
    <row r="462" spans="1:2">
      <c r="A462" s="119"/>
      <c r="B462" s="126"/>
    </row>
    <row r="463" spans="1:2">
      <c r="A463" s="119"/>
      <c r="B463" s="126"/>
    </row>
    <row r="464" spans="1:2">
      <c r="A464" s="119"/>
      <c r="B464" s="126"/>
    </row>
    <row r="465" spans="1:2">
      <c r="A465" s="119"/>
      <c r="B465" s="126"/>
    </row>
    <row r="466" spans="1:2">
      <c r="A466" s="119"/>
      <c r="B466" s="126"/>
    </row>
    <row r="467" spans="1:2">
      <c r="A467" s="119"/>
      <c r="B467" s="126"/>
    </row>
    <row r="468" spans="1:2">
      <c r="A468" s="119"/>
      <c r="B468" s="126"/>
    </row>
    <row r="469" spans="1:2">
      <c r="A469" s="119"/>
      <c r="B469" s="126"/>
    </row>
    <row r="470" spans="1:2">
      <c r="A470" s="119"/>
      <c r="B470" s="126"/>
    </row>
    <row r="471" spans="1:2">
      <c r="A471" s="119"/>
      <c r="B471" s="126"/>
    </row>
    <row r="472" spans="1:2">
      <c r="A472" s="119"/>
      <c r="B472" s="126"/>
    </row>
    <row r="473" spans="1:2">
      <c r="A473" s="119"/>
      <c r="B473" s="126"/>
    </row>
    <row r="474" spans="1:2">
      <c r="A474" s="119"/>
      <c r="B474" s="126"/>
    </row>
    <row r="475" spans="1:2">
      <c r="A475" s="119"/>
      <c r="B475" s="126"/>
    </row>
    <row r="476" spans="1:2">
      <c r="A476" s="119"/>
      <c r="B476" s="126"/>
    </row>
    <row r="477" spans="1:2">
      <c r="A477" s="119"/>
      <c r="B477" s="126"/>
    </row>
    <row r="478" spans="1:2">
      <c r="A478" s="119"/>
      <c r="B478" s="126"/>
    </row>
    <row r="479" spans="1:2">
      <c r="A479" s="119"/>
      <c r="B479" s="126"/>
    </row>
    <row r="480" spans="1:2">
      <c r="A480" s="119"/>
      <c r="B480" s="126"/>
    </row>
    <row r="481" spans="1:2">
      <c r="A481" s="119"/>
      <c r="B481" s="126"/>
    </row>
    <row r="482" spans="1:2">
      <c r="A482" s="119"/>
      <c r="B482" s="126"/>
    </row>
    <row r="483" spans="1:2">
      <c r="A483" s="119"/>
      <c r="B483" s="126"/>
    </row>
    <row r="484" spans="1:2">
      <c r="A484" s="119"/>
      <c r="B484" s="126"/>
    </row>
    <row r="485" spans="1:2">
      <c r="A485" s="119"/>
      <c r="B485" s="126"/>
    </row>
    <row r="486" spans="1:2">
      <c r="A486" s="119"/>
      <c r="B486" s="126"/>
    </row>
    <row r="487" spans="1:2">
      <c r="A487" s="119"/>
      <c r="B487" s="126"/>
    </row>
    <row r="488" spans="1:2">
      <c r="A488" s="119"/>
      <c r="B488" s="126"/>
    </row>
    <row r="489" spans="1:2">
      <c r="A489" s="119"/>
      <c r="B489" s="126"/>
    </row>
    <row r="490" spans="1:2">
      <c r="A490" s="119"/>
      <c r="B490" s="126"/>
    </row>
    <row r="491" spans="1:2">
      <c r="A491" s="119"/>
      <c r="B491" s="126"/>
    </row>
    <row r="492" spans="1:2">
      <c r="A492" s="119"/>
      <c r="B492" s="126"/>
    </row>
    <row r="493" spans="1:2">
      <c r="A493" s="119"/>
      <c r="B493" s="126"/>
    </row>
    <row r="494" spans="1:2">
      <c r="A494" s="119"/>
      <c r="B494" s="126"/>
    </row>
    <row r="495" spans="1:2">
      <c r="A495" s="119"/>
      <c r="B495" s="126"/>
    </row>
    <row r="496" spans="1:2">
      <c r="A496" s="119"/>
      <c r="B496" s="126"/>
    </row>
    <row r="497" spans="1:2">
      <c r="A497" s="119"/>
      <c r="B497" s="126"/>
    </row>
    <row r="498" spans="1:2">
      <c r="A498" s="119"/>
      <c r="B498" s="126"/>
    </row>
    <row r="499" spans="1:2">
      <c r="A499" s="119"/>
      <c r="B499" s="126"/>
    </row>
    <row r="500" spans="1:2">
      <c r="A500" s="119"/>
      <c r="B500" s="126"/>
    </row>
    <row r="501" spans="1:2">
      <c r="A501" s="119"/>
      <c r="B501" s="126"/>
    </row>
    <row r="502" spans="1:2">
      <c r="A502" s="119"/>
      <c r="B502" s="126"/>
    </row>
    <row r="503" spans="1:2">
      <c r="A503" s="119"/>
      <c r="B503" s="126"/>
    </row>
    <row r="504" spans="1:2">
      <c r="A504" s="119"/>
      <c r="B504" s="126"/>
    </row>
    <row r="505" spans="1:2">
      <c r="A505" s="119"/>
      <c r="B505" s="126"/>
    </row>
    <row r="506" spans="1:2">
      <c r="A506" s="119"/>
      <c r="B506" s="126"/>
    </row>
    <row r="507" spans="1:2">
      <c r="A507" s="119"/>
      <c r="B507" s="126"/>
    </row>
    <row r="508" spans="1:2">
      <c r="A508" s="119"/>
      <c r="B508" s="126"/>
    </row>
    <row r="509" spans="1:2">
      <c r="A509" s="119"/>
      <c r="B509" s="126"/>
    </row>
    <row r="510" spans="1:2">
      <c r="A510" s="119"/>
      <c r="B510" s="126"/>
    </row>
    <row r="511" spans="1:2">
      <c r="A511" s="119"/>
      <c r="B511" s="126"/>
    </row>
    <row r="512" spans="1:2">
      <c r="A512" s="119"/>
      <c r="B512" s="126"/>
    </row>
    <row r="513" spans="1:2">
      <c r="A513" s="119"/>
      <c r="B513" s="126"/>
    </row>
    <row r="514" spans="1:2">
      <c r="A514" s="119"/>
      <c r="B514" s="126"/>
    </row>
    <row r="515" spans="1:2">
      <c r="A515" s="119"/>
      <c r="B515" s="126"/>
    </row>
    <row r="516" spans="1:2">
      <c r="A516" s="119"/>
      <c r="B516" s="126"/>
    </row>
    <row r="517" spans="1:2">
      <c r="A517" s="119"/>
      <c r="B517" s="126"/>
    </row>
    <row r="518" spans="1:2">
      <c r="A518" s="119"/>
      <c r="B518" s="126"/>
    </row>
    <row r="519" spans="1:2">
      <c r="A519" s="119"/>
      <c r="B519" s="126"/>
    </row>
    <row r="520" spans="1:2">
      <c r="A520" s="119"/>
      <c r="B520" s="126"/>
    </row>
    <row r="521" spans="1:2">
      <c r="A521" s="119"/>
      <c r="B521" s="126"/>
    </row>
    <row r="522" spans="1:2">
      <c r="A522" s="119"/>
      <c r="B522" s="126"/>
    </row>
    <row r="523" spans="1:2">
      <c r="A523" s="119"/>
      <c r="B523" s="126"/>
    </row>
    <row r="524" spans="1:2">
      <c r="A524" s="119"/>
      <c r="B524" s="126"/>
    </row>
    <row r="525" spans="1:2">
      <c r="A525" s="119"/>
      <c r="B525" s="126"/>
    </row>
    <row r="526" spans="1:2">
      <c r="A526" s="119"/>
      <c r="B526" s="126"/>
    </row>
    <row r="527" spans="1:2">
      <c r="A527" s="119"/>
      <c r="B527" s="126"/>
    </row>
    <row r="528" spans="1:2">
      <c r="A528" s="119"/>
      <c r="B528" s="126"/>
    </row>
    <row r="529" spans="1:2">
      <c r="A529" s="119"/>
      <c r="B529" s="126"/>
    </row>
    <row r="530" spans="1:2">
      <c r="A530" s="119"/>
      <c r="B530" s="126"/>
    </row>
    <row r="531" spans="1:2">
      <c r="A531" s="119"/>
      <c r="B531" s="126"/>
    </row>
    <row r="532" spans="1:2">
      <c r="A532" s="119"/>
      <c r="B532" s="126"/>
    </row>
    <row r="533" spans="1:2">
      <c r="A533" s="119"/>
      <c r="B533" s="126"/>
    </row>
    <row r="534" spans="1:2">
      <c r="A534" s="119"/>
      <c r="B534" s="126"/>
    </row>
    <row r="535" spans="1:2">
      <c r="A535" s="119"/>
      <c r="B535" s="126"/>
    </row>
    <row r="536" spans="1:2">
      <c r="A536" s="119"/>
      <c r="B536" s="126"/>
    </row>
    <row r="537" spans="1:2">
      <c r="A537" s="119"/>
      <c r="B537" s="126"/>
    </row>
    <row r="538" spans="1:2">
      <c r="A538" s="119"/>
      <c r="B538" s="126"/>
    </row>
    <row r="539" spans="1:2">
      <c r="A539" s="119"/>
      <c r="B539" s="126"/>
    </row>
    <row r="540" spans="1:2">
      <c r="A540" s="119"/>
      <c r="B540" s="126"/>
    </row>
    <row r="541" spans="1:2">
      <c r="A541" s="119"/>
      <c r="B541" s="126"/>
    </row>
    <row r="542" spans="1:2">
      <c r="A542" s="119"/>
      <c r="B542" s="126"/>
    </row>
    <row r="543" spans="1:2">
      <c r="A543" s="119"/>
      <c r="B543" s="126"/>
    </row>
    <row r="544" spans="1:2">
      <c r="A544" s="119"/>
      <c r="B544" s="126"/>
    </row>
    <row r="545" spans="1:2">
      <c r="A545" s="119"/>
      <c r="B545" s="126"/>
    </row>
    <row r="546" spans="1:2">
      <c r="A546" s="119"/>
      <c r="B546" s="126"/>
    </row>
    <row r="547" spans="1:2">
      <c r="A547" s="119"/>
      <c r="B547" s="126"/>
    </row>
    <row r="548" spans="1:2">
      <c r="A548" s="119"/>
      <c r="B548" s="126"/>
    </row>
    <row r="549" spans="1:2">
      <c r="A549" s="119"/>
      <c r="B549" s="126"/>
    </row>
    <row r="550" spans="1:2">
      <c r="A550" s="119"/>
      <c r="B550" s="126"/>
    </row>
    <row r="551" spans="1:2">
      <c r="A551" s="119"/>
      <c r="B551" s="126"/>
    </row>
    <row r="552" spans="1:2">
      <c r="A552" s="119"/>
      <c r="B552" s="126"/>
    </row>
    <row r="553" spans="1:2">
      <c r="A553" s="119"/>
      <c r="B553" s="126"/>
    </row>
    <row r="554" spans="1:2">
      <c r="A554" s="119"/>
      <c r="B554" s="126"/>
    </row>
    <row r="555" spans="1:2">
      <c r="A555" s="119"/>
      <c r="B555" s="126"/>
    </row>
    <row r="556" spans="1:2">
      <c r="A556" s="119"/>
      <c r="B556" s="126"/>
    </row>
    <row r="557" spans="1:2">
      <c r="A557" s="119"/>
      <c r="B557" s="126"/>
    </row>
    <row r="558" spans="1:2">
      <c r="A558" s="119"/>
      <c r="B558" s="126"/>
    </row>
    <row r="559" spans="1:2">
      <c r="A559" s="119"/>
      <c r="B559" s="126"/>
    </row>
    <row r="560" spans="1:2">
      <c r="A560" s="119"/>
      <c r="B560" s="126"/>
    </row>
    <row r="561" spans="1:2">
      <c r="A561" s="119"/>
      <c r="B561" s="126"/>
    </row>
    <row r="562" spans="1:2">
      <c r="A562" s="119"/>
      <c r="B562" s="126"/>
    </row>
    <row r="563" spans="1:2">
      <c r="A563" s="119"/>
      <c r="B563" s="126"/>
    </row>
    <row r="564" spans="1:2">
      <c r="A564" s="119"/>
      <c r="B564" s="126"/>
    </row>
    <row r="565" spans="1:2">
      <c r="A565" s="119"/>
      <c r="B565" s="126"/>
    </row>
    <row r="566" spans="1:2">
      <c r="A566" s="119"/>
      <c r="B566" s="126"/>
    </row>
    <row r="567" spans="1:2">
      <c r="A567" s="119"/>
      <c r="B567" s="126"/>
    </row>
    <row r="568" spans="1:2">
      <c r="A568" s="119"/>
      <c r="B568" s="126"/>
    </row>
    <row r="569" spans="1:2">
      <c r="A569" s="119"/>
      <c r="B569" s="126"/>
    </row>
    <row r="570" spans="1:2">
      <c r="A570" s="119"/>
      <c r="B570" s="126"/>
    </row>
    <row r="571" spans="1:2">
      <c r="A571" s="119"/>
      <c r="B571" s="126"/>
    </row>
    <row r="572" spans="1:2">
      <c r="A572" s="119"/>
      <c r="B572" s="126"/>
    </row>
    <row r="573" spans="1:2">
      <c r="A573" s="119"/>
      <c r="B573" s="126"/>
    </row>
    <row r="574" spans="1:2">
      <c r="A574" s="119"/>
      <c r="B574" s="126"/>
    </row>
    <row r="575" spans="1:2">
      <c r="A575" s="119"/>
      <c r="B575" s="126"/>
    </row>
    <row r="576" spans="1:2">
      <c r="A576" s="119"/>
      <c r="B576" s="126"/>
    </row>
    <row r="577" spans="1:2">
      <c r="A577" s="119"/>
      <c r="B577" s="126"/>
    </row>
    <row r="578" spans="1:2">
      <c r="A578" s="119"/>
      <c r="B578" s="126"/>
    </row>
    <row r="579" spans="1:2">
      <c r="A579" s="119"/>
      <c r="B579" s="126"/>
    </row>
    <row r="580" spans="1:2">
      <c r="A580" s="119"/>
      <c r="B580" s="126"/>
    </row>
    <row r="581" spans="1:2">
      <c r="A581" s="119"/>
      <c r="B581" s="126"/>
    </row>
    <row r="582" spans="1:2">
      <c r="A582" s="119"/>
      <c r="B582" s="126"/>
    </row>
    <row r="583" spans="1:2">
      <c r="A583" s="119"/>
      <c r="B583" s="126"/>
    </row>
    <row r="584" spans="1:2">
      <c r="A584" s="119"/>
      <c r="B584" s="126"/>
    </row>
    <row r="585" spans="1:2">
      <c r="A585" s="119"/>
      <c r="B585" s="126"/>
    </row>
    <row r="586" spans="1:2">
      <c r="A586" s="119"/>
      <c r="B586" s="126"/>
    </row>
    <row r="587" spans="1:2">
      <c r="A587" s="119"/>
      <c r="B587" s="126"/>
    </row>
    <row r="588" spans="1:2">
      <c r="A588" s="119"/>
      <c r="B588" s="126"/>
    </row>
    <row r="589" spans="1:2">
      <c r="A589" s="119"/>
      <c r="B589" s="126"/>
    </row>
    <row r="590" spans="1:2">
      <c r="A590" s="119"/>
      <c r="B590" s="126"/>
    </row>
    <row r="591" spans="1:2">
      <c r="A591" s="119"/>
      <c r="B591" s="126"/>
    </row>
    <row r="592" spans="1:2">
      <c r="A592" s="119"/>
      <c r="B592" s="126"/>
    </row>
    <row r="593" spans="1:2">
      <c r="A593" s="119"/>
      <c r="B593" s="126"/>
    </row>
    <row r="594" spans="1:2">
      <c r="A594" s="119"/>
      <c r="B594" s="126"/>
    </row>
    <row r="595" spans="1:2">
      <c r="A595" s="119"/>
      <c r="B595" s="126"/>
    </row>
    <row r="596" spans="1:2">
      <c r="A596" s="119"/>
      <c r="B596" s="126"/>
    </row>
    <row r="597" spans="1:2">
      <c r="A597" s="119"/>
      <c r="B597" s="126"/>
    </row>
    <row r="598" spans="1:2">
      <c r="A598" s="119"/>
      <c r="B598" s="126"/>
    </row>
    <row r="599" spans="1:2">
      <c r="A599" s="119"/>
      <c r="B599" s="126"/>
    </row>
    <row r="600" spans="1:2">
      <c r="A600" s="119"/>
      <c r="B600" s="126"/>
    </row>
    <row r="601" spans="1:2">
      <c r="A601" s="119"/>
      <c r="B601" s="126"/>
    </row>
    <row r="602" spans="1:2">
      <c r="A602" s="119"/>
      <c r="B602" s="126"/>
    </row>
    <row r="603" spans="1:2">
      <c r="A603" s="119"/>
      <c r="B603" s="126"/>
    </row>
    <row r="604" spans="1:2">
      <c r="A604" s="119"/>
      <c r="B604" s="126"/>
    </row>
    <row r="605" spans="1:2">
      <c r="A605" s="119"/>
      <c r="B605" s="126"/>
    </row>
    <row r="606" spans="1:2">
      <c r="A606" s="119"/>
      <c r="B606" s="126"/>
    </row>
    <row r="607" spans="1:2">
      <c r="A607" s="119"/>
      <c r="B607" s="126"/>
    </row>
    <row r="608" spans="1:2">
      <c r="A608" s="119"/>
      <c r="B608" s="126"/>
    </row>
    <row r="609" spans="1:2">
      <c r="A609" s="119"/>
      <c r="B609" s="126"/>
    </row>
    <row r="610" spans="1:2">
      <c r="A610" s="119"/>
      <c r="B610" s="126"/>
    </row>
    <row r="611" spans="1:2">
      <c r="A611" s="119"/>
      <c r="B611" s="126"/>
    </row>
    <row r="612" spans="1:2">
      <c r="A612" s="119"/>
      <c r="B612" s="126"/>
    </row>
    <row r="613" spans="1:2">
      <c r="A613" s="119"/>
      <c r="B613" s="126"/>
    </row>
    <row r="614" spans="1:2">
      <c r="A614" s="119"/>
      <c r="B614" s="126"/>
    </row>
    <row r="615" spans="1:2">
      <c r="A615" s="119"/>
      <c r="B615" s="126"/>
    </row>
    <row r="616" spans="1:2">
      <c r="A616" s="119"/>
      <c r="B616" s="126"/>
    </row>
    <row r="617" spans="1:2">
      <c r="A617" s="119"/>
      <c r="B617" s="126"/>
    </row>
    <row r="618" spans="1:2">
      <c r="A618" s="119"/>
      <c r="B618" s="126"/>
    </row>
    <row r="619" spans="1:2">
      <c r="A619" s="119"/>
      <c r="B619" s="126"/>
    </row>
    <row r="620" spans="1:2">
      <c r="A620" s="119"/>
      <c r="B620" s="126"/>
    </row>
    <row r="621" spans="1:2">
      <c r="A621" s="119"/>
      <c r="B621" s="126"/>
    </row>
    <row r="622" spans="1:2">
      <c r="A622" s="119"/>
      <c r="B622" s="126"/>
    </row>
    <row r="623" spans="1:2">
      <c r="A623" s="119"/>
      <c r="B623" s="126"/>
    </row>
    <row r="624" spans="1:2">
      <c r="A624" s="119"/>
      <c r="B624" s="126"/>
    </row>
    <row r="625" spans="1:2">
      <c r="A625" s="119"/>
      <c r="B625" s="126"/>
    </row>
    <row r="626" spans="1:2">
      <c r="A626" s="119"/>
      <c r="B626" s="126"/>
    </row>
    <row r="627" spans="1:2">
      <c r="A627" s="119"/>
      <c r="B627" s="126"/>
    </row>
    <row r="628" spans="1:2">
      <c r="A628" s="119"/>
      <c r="B628" s="126"/>
    </row>
    <row r="629" spans="1:2">
      <c r="A629" s="119"/>
      <c r="B629" s="126"/>
    </row>
    <row r="630" spans="1:2">
      <c r="A630" s="119"/>
      <c r="B630" s="126"/>
    </row>
    <row r="631" spans="1:2">
      <c r="A631" s="119"/>
      <c r="B631" s="126"/>
    </row>
    <row r="632" spans="1:2">
      <c r="A632" s="119"/>
      <c r="B632" s="126"/>
    </row>
    <row r="633" spans="1:2">
      <c r="A633" s="119"/>
      <c r="B633" s="126"/>
    </row>
    <row r="634" spans="1:2">
      <c r="A634" s="119"/>
      <c r="B634" s="126"/>
    </row>
    <row r="635" spans="1:2">
      <c r="A635" s="119"/>
      <c r="B635" s="126"/>
    </row>
    <row r="636" spans="1:2">
      <c r="A636" s="119"/>
      <c r="B636" s="126"/>
    </row>
    <row r="637" spans="1:2">
      <c r="A637" s="119"/>
      <c r="B637" s="126"/>
    </row>
    <row r="638" spans="1:2">
      <c r="A638" s="119"/>
      <c r="B638" s="126"/>
    </row>
    <row r="639" spans="1:2">
      <c r="A639" s="119"/>
      <c r="B639" s="126"/>
    </row>
    <row r="640" spans="1:2">
      <c r="A640" s="119"/>
      <c r="B640" s="126"/>
    </row>
    <row r="641" spans="1:2">
      <c r="A641" s="119"/>
      <c r="B641" s="126"/>
    </row>
    <row r="642" spans="1:2">
      <c r="A642" s="119"/>
      <c r="B642" s="126"/>
    </row>
    <row r="643" spans="1:2">
      <c r="A643" s="119"/>
      <c r="B643" s="126"/>
    </row>
    <row r="644" spans="1:2">
      <c r="A644" s="119"/>
      <c r="B644" s="126"/>
    </row>
    <row r="645" spans="1:2">
      <c r="A645" s="119"/>
      <c r="B645" s="126"/>
    </row>
    <row r="646" spans="1:2">
      <c r="A646" s="119"/>
      <c r="B646" s="126"/>
    </row>
    <row r="647" spans="1:2">
      <c r="A647" s="119"/>
      <c r="B647" s="126"/>
    </row>
    <row r="648" spans="1:2">
      <c r="A648" s="119"/>
      <c r="B648" s="126"/>
    </row>
    <row r="649" spans="1:2">
      <c r="A649" s="119"/>
      <c r="B649" s="126"/>
    </row>
    <row r="650" spans="1:2">
      <c r="A650" s="119"/>
      <c r="B650" s="126"/>
    </row>
    <row r="651" spans="1:2">
      <c r="A651" s="119"/>
      <c r="B651" s="126"/>
    </row>
    <row r="652" spans="1:2">
      <c r="A652" s="119"/>
      <c r="B652" s="126"/>
    </row>
    <row r="653" spans="1:2">
      <c r="A653" s="119"/>
      <c r="B653" s="126"/>
    </row>
    <row r="654" spans="1:2">
      <c r="A654" s="119"/>
      <c r="B654" s="126"/>
    </row>
    <row r="655" spans="1:2">
      <c r="A655" s="119"/>
      <c r="B655" s="126"/>
    </row>
    <row r="656" spans="1:2">
      <c r="A656" s="119"/>
      <c r="B656" s="126"/>
    </row>
    <row r="657" spans="1:2">
      <c r="A657" s="119"/>
      <c r="B657" s="126"/>
    </row>
    <row r="658" spans="1:2">
      <c r="A658" s="119"/>
      <c r="B658" s="126"/>
    </row>
    <row r="659" spans="1:2">
      <c r="A659" s="119"/>
      <c r="B659" s="126"/>
    </row>
    <row r="660" spans="1:2">
      <c r="A660" s="119"/>
      <c r="B660" s="126"/>
    </row>
    <row r="661" spans="1:2">
      <c r="A661" s="119"/>
      <c r="B661" s="126"/>
    </row>
    <row r="662" spans="1:2">
      <c r="A662" s="119"/>
      <c r="B662" s="126"/>
    </row>
    <row r="663" spans="1:2">
      <c r="A663" s="119"/>
      <c r="B663" s="126"/>
    </row>
    <row r="664" spans="1:2">
      <c r="A664" s="119"/>
      <c r="B664" s="126"/>
    </row>
    <row r="665" spans="1:2">
      <c r="A665" s="119"/>
      <c r="B665" s="126"/>
    </row>
    <row r="666" spans="1:2">
      <c r="A666" s="119"/>
      <c r="B666" s="126"/>
    </row>
    <row r="667" spans="1:2">
      <c r="A667" s="119"/>
      <c r="B667" s="126"/>
    </row>
    <row r="668" spans="1:2">
      <c r="A668" s="119"/>
      <c r="B668" s="126"/>
    </row>
    <row r="669" spans="1:2">
      <c r="A669" s="119"/>
      <c r="B669" s="126"/>
    </row>
    <row r="670" spans="1:2">
      <c r="A670" s="119"/>
      <c r="B670" s="126"/>
    </row>
    <row r="671" spans="1:2">
      <c r="A671" s="119"/>
      <c r="B671" s="126"/>
    </row>
    <row r="672" spans="1:2">
      <c r="A672" s="119"/>
      <c r="B672" s="126"/>
    </row>
    <row r="673" spans="1:2">
      <c r="A673" s="119"/>
      <c r="B673" s="126"/>
    </row>
    <row r="674" spans="1:2">
      <c r="A674" s="119"/>
      <c r="B674" s="126"/>
    </row>
    <row r="675" spans="1:2">
      <c r="A675" s="119"/>
      <c r="B675" s="126"/>
    </row>
    <row r="676" spans="1:2">
      <c r="A676" s="119"/>
      <c r="B676" s="126"/>
    </row>
    <row r="677" spans="1:2">
      <c r="A677" s="119"/>
      <c r="B677" s="126"/>
    </row>
    <row r="678" spans="1:2">
      <c r="A678" s="119"/>
      <c r="B678" s="126"/>
    </row>
    <row r="679" spans="1:2">
      <c r="A679" s="119"/>
      <c r="B679" s="126"/>
    </row>
    <row r="680" spans="1:2">
      <c r="A680" s="119"/>
      <c r="B680" s="126"/>
    </row>
    <row r="681" spans="1:2">
      <c r="A681" s="119"/>
      <c r="B681" s="126"/>
    </row>
    <row r="682" spans="1:2">
      <c r="A682" s="119"/>
      <c r="B682" s="126"/>
    </row>
    <row r="683" spans="1:2">
      <c r="A683" s="119"/>
      <c r="B683" s="126"/>
    </row>
    <row r="684" spans="1:2">
      <c r="A684" s="119"/>
      <c r="B684" s="126"/>
    </row>
    <row r="685" spans="1:2">
      <c r="A685" s="119"/>
      <c r="B685" s="126"/>
    </row>
    <row r="686" spans="1:2">
      <c r="A686" s="119"/>
      <c r="B686" s="126"/>
    </row>
    <row r="687" spans="1:2">
      <c r="A687" s="119"/>
      <c r="B687" s="126"/>
    </row>
    <row r="688" spans="1:2">
      <c r="A688" s="119"/>
      <c r="B688" s="126"/>
    </row>
    <row r="689" spans="1:2">
      <c r="A689" s="119"/>
      <c r="B689" s="126"/>
    </row>
    <row r="690" spans="1:2">
      <c r="A690" s="119"/>
      <c r="B690" s="126"/>
    </row>
    <row r="691" spans="1:2">
      <c r="A691" s="119"/>
      <c r="B691" s="126"/>
    </row>
    <row r="692" spans="1:2">
      <c r="A692" s="119"/>
      <c r="B692" s="126"/>
    </row>
    <row r="693" spans="1:2">
      <c r="A693" s="119"/>
      <c r="B693" s="126"/>
    </row>
    <row r="694" spans="1:2">
      <c r="A694" s="119"/>
      <c r="B694" s="126"/>
    </row>
    <row r="695" spans="1:2">
      <c r="A695" s="119"/>
      <c r="B695" s="126"/>
    </row>
    <row r="696" spans="1:2">
      <c r="A696" s="119"/>
      <c r="B696" s="126"/>
    </row>
    <row r="697" spans="1:2">
      <c r="A697" s="119"/>
      <c r="B697" s="126"/>
    </row>
    <row r="698" spans="1:2">
      <c r="A698" s="119"/>
      <c r="B698" s="126"/>
    </row>
    <row r="699" spans="1:2">
      <c r="A699" s="119"/>
      <c r="B699" s="126"/>
    </row>
    <row r="700" spans="1:2">
      <c r="A700" s="119"/>
      <c r="B700" s="126"/>
    </row>
    <row r="701" spans="1:2">
      <c r="A701" s="119"/>
      <c r="B701" s="126"/>
    </row>
    <row r="702" spans="1:2">
      <c r="A702" s="119"/>
      <c r="B702" s="126"/>
    </row>
    <row r="703" spans="1:2">
      <c r="A703" s="119"/>
      <c r="B703" s="126"/>
    </row>
    <row r="704" spans="1:2">
      <c r="A704" s="119"/>
      <c r="B704" s="126"/>
    </row>
    <row r="705" spans="1:2">
      <c r="A705" s="119"/>
      <c r="B705" s="126"/>
    </row>
    <row r="706" spans="1:2">
      <c r="A706" s="119"/>
      <c r="B706" s="126"/>
    </row>
    <row r="707" spans="1:2">
      <c r="A707" s="119"/>
      <c r="B707" s="126"/>
    </row>
    <row r="708" spans="1:2">
      <c r="A708" s="119"/>
      <c r="B708" s="126"/>
    </row>
    <row r="709" spans="1:2">
      <c r="A709" s="119"/>
      <c r="B709" s="126"/>
    </row>
    <row r="710" spans="1:2">
      <c r="A710" s="119"/>
      <c r="B710" s="126"/>
    </row>
    <row r="711" spans="1:2">
      <c r="A711" s="119"/>
      <c r="B711" s="126"/>
    </row>
    <row r="712" spans="1:2">
      <c r="A712" s="119"/>
      <c r="B712" s="126"/>
    </row>
    <row r="713" spans="1:2">
      <c r="A713" s="119"/>
      <c r="B713" s="126"/>
    </row>
    <row r="714" spans="1:2">
      <c r="A714" s="119"/>
      <c r="B714" s="126"/>
    </row>
    <row r="715" spans="1:2">
      <c r="A715" s="119"/>
      <c r="B715" s="126"/>
    </row>
    <row r="716" spans="1:2">
      <c r="A716" s="119"/>
      <c r="B716" s="126"/>
    </row>
    <row r="717" spans="1:2">
      <c r="A717" s="119"/>
      <c r="B717" s="126"/>
    </row>
    <row r="718" spans="1:2">
      <c r="A718" s="119"/>
      <c r="B718" s="126"/>
    </row>
    <row r="719" spans="1:2">
      <c r="A719" s="119"/>
      <c r="B719" s="126"/>
    </row>
    <row r="720" spans="1:2">
      <c r="A720" s="119"/>
      <c r="B720" s="126"/>
    </row>
    <row r="721" spans="1:2">
      <c r="A721" s="119"/>
      <c r="B721" s="126"/>
    </row>
    <row r="722" spans="1:2">
      <c r="A722" s="119"/>
      <c r="B722" s="126"/>
    </row>
    <row r="723" spans="1:2">
      <c r="A723" s="119"/>
      <c r="B723" s="126"/>
    </row>
    <row r="724" spans="1:2">
      <c r="A724" s="119"/>
      <c r="B724" s="126"/>
    </row>
    <row r="725" spans="1:2">
      <c r="A725" s="119"/>
      <c r="B725" s="126"/>
    </row>
    <row r="726" spans="1:2">
      <c r="A726" s="119"/>
      <c r="B726" s="126"/>
    </row>
    <row r="727" spans="1:2">
      <c r="A727" s="119"/>
      <c r="B727" s="126"/>
    </row>
    <row r="728" spans="1:2">
      <c r="A728" s="119"/>
      <c r="B728" s="126"/>
    </row>
    <row r="729" spans="1:2">
      <c r="A729" s="119"/>
      <c r="B729" s="126"/>
    </row>
    <row r="730" spans="1:2">
      <c r="A730" s="119"/>
      <c r="B730" s="126"/>
    </row>
    <row r="731" spans="1:2">
      <c r="A731" s="119"/>
      <c r="B731" s="126"/>
    </row>
    <row r="732" spans="1:2">
      <c r="A732" s="119"/>
      <c r="B732" s="126"/>
    </row>
    <row r="733" spans="1:2">
      <c r="A733" s="119"/>
      <c r="B733" s="126"/>
    </row>
    <row r="734" spans="1:2">
      <c r="A734" s="119"/>
      <c r="B734" s="126"/>
    </row>
    <row r="735" spans="1:2">
      <c r="A735" s="119"/>
      <c r="B735" s="126"/>
    </row>
    <row r="736" spans="1:2">
      <c r="A736" s="119"/>
      <c r="B736" s="126"/>
    </row>
    <row r="737" spans="1:2">
      <c r="A737" s="119"/>
      <c r="B737" s="126"/>
    </row>
    <row r="738" spans="1:2">
      <c r="A738" s="119"/>
      <c r="B738" s="126"/>
    </row>
    <row r="739" spans="1:2">
      <c r="A739" s="119"/>
      <c r="B739" s="126"/>
    </row>
  </sheetData>
  <mergeCells count="1">
    <mergeCell ref="A2:B2"/>
  </mergeCells>
  <printOptions horizontalCentered="1"/>
  <pageMargins left="0.349956258075444" right="0.349956258075444" top="0.629782348167239" bottom="0" header="0.12012386885215" footer="0.279826113558191"/>
  <pageSetup paperSize="9" orientation="portrait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92"/>
  <sheetViews>
    <sheetView workbookViewId="0">
      <selection activeCell="A13" sqref="$A13:$XFD15"/>
    </sheetView>
  </sheetViews>
  <sheetFormatPr defaultColWidth="9" defaultRowHeight="14.25" outlineLevelCol="1"/>
  <cols>
    <col min="1" max="1" width="50.6" style="87" customWidth="1"/>
    <col min="2" max="2" width="26" style="88" customWidth="1"/>
    <col min="3" max="7" width="12.5" style="87" customWidth="1"/>
    <col min="8" max="16384" width="9" style="87"/>
  </cols>
  <sheetData>
    <row r="1" s="106" customFormat="1" ht="17.25" customHeight="1" spans="1:2">
      <c r="A1" s="89" t="s">
        <v>1375</v>
      </c>
      <c r="B1" s="109"/>
    </row>
    <row r="2" s="107" customFormat="1" ht="28.2" customHeight="1" spans="1:2">
      <c r="A2" s="110" t="s">
        <v>1376</v>
      </c>
      <c r="B2" s="110"/>
    </row>
    <row r="3" s="108" customFormat="1" ht="19.5" customHeight="1" spans="1:2">
      <c r="A3" s="111"/>
      <c r="B3" s="112" t="s">
        <v>20</v>
      </c>
    </row>
    <row r="4" s="84" customFormat="1" ht="28.5" customHeight="1" spans="1:2">
      <c r="A4" s="93" t="s">
        <v>1377</v>
      </c>
      <c r="B4" s="93" t="s">
        <v>268</v>
      </c>
    </row>
    <row r="5" s="86" customFormat="1" ht="28.5" customHeight="1" spans="1:2">
      <c r="A5" s="113" t="s">
        <v>1378</v>
      </c>
      <c r="B5" s="114"/>
    </row>
    <row r="6" s="86" customFormat="1" ht="28.5" customHeight="1" spans="1:2">
      <c r="A6" s="113" t="s">
        <v>1379</v>
      </c>
      <c r="B6" s="115">
        <v>17508</v>
      </c>
    </row>
    <row r="7" s="86" customFormat="1" ht="28.5" customHeight="1" spans="1:2">
      <c r="A7" s="113" t="s">
        <v>1380</v>
      </c>
      <c r="B7" s="115">
        <v>43345</v>
      </c>
    </row>
    <row r="8" s="86" customFormat="1" ht="28.5" customHeight="1" spans="1:2">
      <c r="A8" s="113" t="s">
        <v>1381</v>
      </c>
      <c r="B8" s="115">
        <v>11901</v>
      </c>
    </row>
    <row r="9" s="86" customFormat="1" ht="28.5" customHeight="1" spans="1:2">
      <c r="A9" s="113" t="s">
        <v>1382</v>
      </c>
      <c r="B9" s="115">
        <v>43001</v>
      </c>
    </row>
    <row r="10" s="86" customFormat="1" ht="28.5" customHeight="1" spans="1:2">
      <c r="A10" s="113" t="s">
        <v>1383</v>
      </c>
      <c r="B10" s="115">
        <v>2824</v>
      </c>
    </row>
    <row r="11" s="86" customFormat="1" ht="28.5" customHeight="1" spans="1:2">
      <c r="A11" s="113" t="s">
        <v>1384</v>
      </c>
      <c r="B11" s="115">
        <v>478</v>
      </c>
    </row>
    <row r="12" s="86" customFormat="1" ht="28.5" customHeight="1" spans="1:2">
      <c r="A12" s="113" t="s">
        <v>1385</v>
      </c>
      <c r="B12" s="115"/>
    </row>
    <row r="13" s="85" customFormat="1" ht="28.5" customHeight="1" spans="1:2">
      <c r="A13" s="116" t="s">
        <v>1386</v>
      </c>
      <c r="B13" s="117">
        <f>SUM(B5:B12)</f>
        <v>119057</v>
      </c>
    </row>
    <row r="14" s="85" customFormat="1" ht="28.5" customHeight="1" spans="1:2">
      <c r="A14" s="116" t="s">
        <v>1387</v>
      </c>
      <c r="B14" s="117">
        <v>91168</v>
      </c>
    </row>
    <row r="15" s="85" customFormat="1" ht="28.5" customHeight="1" spans="1:2">
      <c r="A15" s="116" t="s">
        <v>1388</v>
      </c>
      <c r="B15" s="117">
        <f>B13+B14</f>
        <v>210225</v>
      </c>
    </row>
    <row r="16" spans="1:2">
      <c r="A16" s="86"/>
      <c r="B16" s="105"/>
    </row>
    <row r="17" spans="1:2">
      <c r="A17" s="86"/>
      <c r="B17" s="105"/>
    </row>
    <row r="18" spans="1:2">
      <c r="A18" s="86"/>
      <c r="B18" s="105"/>
    </row>
    <row r="19" spans="1:2">
      <c r="A19" s="86"/>
      <c r="B19" s="105"/>
    </row>
    <row r="20" spans="1:2">
      <c r="A20" s="86"/>
      <c r="B20" s="105"/>
    </row>
    <row r="21" spans="1:2">
      <c r="A21" s="86"/>
      <c r="B21" s="105"/>
    </row>
    <row r="22" spans="1:2">
      <c r="A22" s="86"/>
      <c r="B22" s="105"/>
    </row>
    <row r="23" spans="1:2">
      <c r="A23" s="86"/>
      <c r="B23" s="105"/>
    </row>
    <row r="24" spans="1:2">
      <c r="A24" s="86"/>
      <c r="B24" s="105"/>
    </row>
    <row r="25" spans="1:2">
      <c r="A25" s="86"/>
      <c r="B25" s="105"/>
    </row>
    <row r="26" spans="1:2">
      <c r="A26" s="86"/>
      <c r="B26" s="105"/>
    </row>
    <row r="27" spans="1:2">
      <c r="A27" s="86"/>
      <c r="B27" s="105"/>
    </row>
    <row r="28" spans="1:2">
      <c r="A28" s="86"/>
      <c r="B28" s="105"/>
    </row>
    <row r="29" spans="1:2">
      <c r="A29" s="86"/>
      <c r="B29" s="105"/>
    </row>
    <row r="30" spans="1:2">
      <c r="A30" s="86"/>
      <c r="B30" s="105"/>
    </row>
    <row r="31" spans="1:2">
      <c r="A31" s="86"/>
      <c r="B31" s="105"/>
    </row>
    <row r="32" spans="1:2">
      <c r="A32" s="86"/>
      <c r="B32" s="105"/>
    </row>
    <row r="33" spans="1:2">
      <c r="A33" s="86"/>
      <c r="B33" s="105"/>
    </row>
    <row r="34" spans="1:2">
      <c r="A34" s="86"/>
      <c r="B34" s="105"/>
    </row>
    <row r="35" spans="1:2">
      <c r="A35" s="86"/>
      <c r="B35" s="105"/>
    </row>
    <row r="36" spans="1:2">
      <c r="A36" s="86"/>
      <c r="B36" s="105"/>
    </row>
    <row r="37" spans="1:2">
      <c r="A37" s="86"/>
      <c r="B37" s="105"/>
    </row>
    <row r="38" spans="1:2">
      <c r="A38" s="86"/>
      <c r="B38" s="105"/>
    </row>
    <row r="39" spans="1:2">
      <c r="A39" s="86"/>
      <c r="B39" s="105"/>
    </row>
    <row r="40" spans="1:2">
      <c r="A40" s="86"/>
      <c r="B40" s="105"/>
    </row>
    <row r="41" spans="1:2">
      <c r="A41" s="86"/>
      <c r="B41" s="105"/>
    </row>
    <row r="42" spans="1:2">
      <c r="A42" s="86"/>
      <c r="B42" s="105"/>
    </row>
    <row r="43" spans="1:2">
      <c r="A43" s="86"/>
      <c r="B43" s="105"/>
    </row>
    <row r="44" spans="1:2">
      <c r="A44" s="86"/>
      <c r="B44" s="105"/>
    </row>
    <row r="45" spans="1:2">
      <c r="A45" s="86"/>
      <c r="B45" s="105"/>
    </row>
    <row r="46" spans="1:2">
      <c r="A46" s="86"/>
      <c r="B46" s="105"/>
    </row>
    <row r="47" spans="1:2">
      <c r="A47" s="86"/>
      <c r="B47" s="105"/>
    </row>
    <row r="48" spans="1:2">
      <c r="A48" s="86"/>
      <c r="B48" s="105"/>
    </row>
    <row r="49" spans="1:2">
      <c r="A49" s="86"/>
      <c r="B49" s="105"/>
    </row>
    <row r="50" spans="1:2">
      <c r="A50" s="86"/>
      <c r="B50" s="105"/>
    </row>
    <row r="51" spans="1:2">
      <c r="A51" s="86"/>
      <c r="B51" s="105"/>
    </row>
    <row r="52" spans="1:2">
      <c r="A52" s="86"/>
      <c r="B52" s="105"/>
    </row>
    <row r="53" spans="1:2">
      <c r="A53" s="86"/>
      <c r="B53" s="105"/>
    </row>
    <row r="54" spans="1:2">
      <c r="A54" s="86"/>
      <c r="B54" s="105"/>
    </row>
    <row r="55" spans="1:2">
      <c r="A55" s="86"/>
      <c r="B55" s="105"/>
    </row>
    <row r="56" spans="1:2">
      <c r="A56" s="86"/>
      <c r="B56" s="105"/>
    </row>
    <row r="57" spans="1:2">
      <c r="A57" s="86"/>
      <c r="B57" s="105"/>
    </row>
    <row r="58" spans="1:2">
      <c r="A58" s="86"/>
      <c r="B58" s="105"/>
    </row>
    <row r="59" spans="1:2">
      <c r="A59" s="86"/>
      <c r="B59" s="105"/>
    </row>
    <row r="60" spans="1:2">
      <c r="A60" s="86"/>
      <c r="B60" s="105"/>
    </row>
    <row r="61" spans="1:2">
      <c r="A61" s="86"/>
      <c r="B61" s="105"/>
    </row>
    <row r="62" spans="1:2">
      <c r="A62" s="86"/>
      <c r="B62" s="105"/>
    </row>
    <row r="63" spans="1:2">
      <c r="A63" s="86"/>
      <c r="B63" s="105"/>
    </row>
    <row r="64" spans="1:2">
      <c r="A64" s="86"/>
      <c r="B64" s="105"/>
    </row>
    <row r="65" spans="1:2">
      <c r="A65" s="86"/>
      <c r="B65" s="105"/>
    </row>
    <row r="66" spans="1:2">
      <c r="A66" s="86"/>
      <c r="B66" s="105"/>
    </row>
    <row r="67" spans="1:2">
      <c r="A67" s="86"/>
      <c r="B67" s="105"/>
    </row>
    <row r="68" spans="1:2">
      <c r="A68" s="86"/>
      <c r="B68" s="105"/>
    </row>
    <row r="69" spans="1:2">
      <c r="A69" s="86"/>
      <c r="B69" s="105"/>
    </row>
    <row r="70" spans="1:2">
      <c r="A70" s="86"/>
      <c r="B70" s="105"/>
    </row>
    <row r="71" spans="1:2">
      <c r="A71" s="86"/>
      <c r="B71" s="105"/>
    </row>
    <row r="72" spans="1:2">
      <c r="A72" s="86"/>
      <c r="B72" s="105"/>
    </row>
    <row r="73" spans="1:2">
      <c r="A73" s="86"/>
      <c r="B73" s="105"/>
    </row>
    <row r="74" spans="1:2">
      <c r="A74" s="86"/>
      <c r="B74" s="105"/>
    </row>
    <row r="75" spans="1:2">
      <c r="A75" s="86"/>
      <c r="B75" s="105"/>
    </row>
    <row r="76" spans="1:2">
      <c r="A76" s="86"/>
      <c r="B76" s="105"/>
    </row>
    <row r="77" spans="1:2">
      <c r="A77" s="86"/>
      <c r="B77" s="105"/>
    </row>
    <row r="78" spans="1:2">
      <c r="A78" s="86"/>
      <c r="B78" s="105"/>
    </row>
    <row r="79" spans="1:2">
      <c r="A79" s="86"/>
      <c r="B79" s="105"/>
    </row>
    <row r="80" spans="1:2">
      <c r="A80" s="86"/>
      <c r="B80" s="105"/>
    </row>
    <row r="81" spans="1:2">
      <c r="A81" s="86"/>
      <c r="B81" s="105"/>
    </row>
    <row r="82" spans="1:2">
      <c r="A82" s="86"/>
      <c r="B82" s="105"/>
    </row>
    <row r="83" spans="1:2">
      <c r="A83" s="86"/>
      <c r="B83" s="105"/>
    </row>
    <row r="84" spans="1:2">
      <c r="A84" s="86"/>
      <c r="B84" s="105"/>
    </row>
    <row r="85" spans="1:2">
      <c r="A85" s="86"/>
      <c r="B85" s="105"/>
    </row>
    <row r="86" spans="1:2">
      <c r="A86" s="86"/>
      <c r="B86" s="105"/>
    </row>
    <row r="87" spans="1:2">
      <c r="A87" s="86"/>
      <c r="B87" s="105"/>
    </row>
    <row r="88" spans="1:2">
      <c r="A88" s="86"/>
      <c r="B88" s="105"/>
    </row>
    <row r="89" spans="1:2">
      <c r="A89" s="86"/>
      <c r="B89" s="105"/>
    </row>
    <row r="90" spans="1:2">
      <c r="A90" s="86"/>
      <c r="B90" s="105"/>
    </row>
    <row r="91" spans="1:2">
      <c r="A91" s="86"/>
      <c r="B91" s="105"/>
    </row>
    <row r="92" spans="1:2">
      <c r="A92" s="86"/>
      <c r="B92" s="105"/>
    </row>
    <row r="93" spans="1:2">
      <c r="A93" s="86"/>
      <c r="B93" s="105"/>
    </row>
    <row r="94" spans="1:2">
      <c r="A94" s="86"/>
      <c r="B94" s="105"/>
    </row>
    <row r="95" spans="1:2">
      <c r="A95" s="86"/>
      <c r="B95" s="105"/>
    </row>
    <row r="96" spans="1:2">
      <c r="A96" s="86"/>
      <c r="B96" s="105"/>
    </row>
    <row r="97" spans="1:2">
      <c r="A97" s="86"/>
      <c r="B97" s="105"/>
    </row>
    <row r="98" spans="1:2">
      <c r="A98" s="86"/>
      <c r="B98" s="105"/>
    </row>
    <row r="99" spans="1:2">
      <c r="A99" s="86"/>
      <c r="B99" s="105"/>
    </row>
    <row r="100" spans="1:2">
      <c r="A100" s="86"/>
      <c r="B100" s="105"/>
    </row>
    <row r="101" spans="1:2">
      <c r="A101" s="86"/>
      <c r="B101" s="105"/>
    </row>
    <row r="102" spans="1:2">
      <c r="A102" s="86"/>
      <c r="B102" s="105"/>
    </row>
    <row r="103" spans="1:2">
      <c r="A103" s="86"/>
      <c r="B103" s="105"/>
    </row>
    <row r="104" spans="1:2">
      <c r="A104" s="86"/>
      <c r="B104" s="105"/>
    </row>
    <row r="105" spans="1:2">
      <c r="A105" s="86"/>
      <c r="B105" s="105"/>
    </row>
    <row r="106" spans="1:2">
      <c r="A106" s="86"/>
      <c r="B106" s="105"/>
    </row>
    <row r="107" spans="1:2">
      <c r="A107" s="86"/>
      <c r="B107" s="105"/>
    </row>
    <row r="108" spans="1:2">
      <c r="A108" s="86"/>
      <c r="B108" s="105"/>
    </row>
    <row r="109" spans="1:2">
      <c r="A109" s="86"/>
      <c r="B109" s="105"/>
    </row>
    <row r="110" spans="1:2">
      <c r="A110" s="86"/>
      <c r="B110" s="105"/>
    </row>
    <row r="111" spans="1:2">
      <c r="A111" s="86"/>
      <c r="B111" s="105"/>
    </row>
    <row r="112" spans="1:2">
      <c r="A112" s="86"/>
      <c r="B112" s="105"/>
    </row>
    <row r="113" spans="1:2">
      <c r="A113" s="86"/>
      <c r="B113" s="105"/>
    </row>
    <row r="114" spans="1:2">
      <c r="A114" s="86"/>
      <c r="B114" s="105"/>
    </row>
    <row r="115" spans="1:2">
      <c r="A115" s="86"/>
      <c r="B115" s="105"/>
    </row>
    <row r="116" spans="1:2">
      <c r="A116" s="86"/>
      <c r="B116" s="105"/>
    </row>
    <row r="117" spans="1:2">
      <c r="A117" s="86"/>
      <c r="B117" s="105"/>
    </row>
    <row r="118" spans="1:2">
      <c r="A118" s="86"/>
      <c r="B118" s="105"/>
    </row>
    <row r="119" spans="1:2">
      <c r="A119" s="86"/>
      <c r="B119" s="105"/>
    </row>
    <row r="120" spans="1:2">
      <c r="A120" s="86"/>
      <c r="B120" s="105"/>
    </row>
    <row r="121" spans="1:2">
      <c r="A121" s="86"/>
      <c r="B121" s="105"/>
    </row>
    <row r="122" spans="1:2">
      <c r="A122" s="86"/>
      <c r="B122" s="105"/>
    </row>
    <row r="123" spans="1:2">
      <c r="A123" s="86"/>
      <c r="B123" s="105"/>
    </row>
    <row r="124" spans="1:2">
      <c r="A124" s="86"/>
      <c r="B124" s="105"/>
    </row>
    <row r="125" spans="1:2">
      <c r="A125" s="86"/>
      <c r="B125" s="105"/>
    </row>
    <row r="126" spans="1:2">
      <c r="A126" s="86"/>
      <c r="B126" s="105"/>
    </row>
    <row r="127" spans="1:2">
      <c r="A127" s="86"/>
      <c r="B127" s="105"/>
    </row>
    <row r="128" spans="1:2">
      <c r="A128" s="86"/>
      <c r="B128" s="105"/>
    </row>
    <row r="129" spans="1:2">
      <c r="A129" s="86"/>
      <c r="B129" s="105"/>
    </row>
    <row r="130" spans="1:2">
      <c r="A130" s="86"/>
      <c r="B130" s="105"/>
    </row>
    <row r="131" spans="1:2">
      <c r="A131" s="86"/>
      <c r="B131" s="105"/>
    </row>
    <row r="132" spans="1:2">
      <c r="A132" s="86"/>
      <c r="B132" s="105"/>
    </row>
    <row r="133" spans="1:2">
      <c r="A133" s="86"/>
      <c r="B133" s="105"/>
    </row>
    <row r="134" spans="1:2">
      <c r="A134" s="86"/>
      <c r="B134" s="105"/>
    </row>
    <row r="135" spans="1:2">
      <c r="A135" s="86"/>
      <c r="B135" s="105"/>
    </row>
    <row r="136" spans="1:2">
      <c r="A136" s="86"/>
      <c r="B136" s="105"/>
    </row>
    <row r="137" spans="1:2">
      <c r="A137" s="86"/>
      <c r="B137" s="105"/>
    </row>
    <row r="138" spans="1:2">
      <c r="A138" s="86"/>
      <c r="B138" s="105"/>
    </row>
    <row r="139" spans="1:2">
      <c r="A139" s="86"/>
      <c r="B139" s="105"/>
    </row>
    <row r="140" spans="1:2">
      <c r="A140" s="86"/>
      <c r="B140" s="105"/>
    </row>
    <row r="141" spans="1:2">
      <c r="A141" s="86"/>
      <c r="B141" s="105"/>
    </row>
    <row r="142" spans="1:2">
      <c r="A142" s="86"/>
      <c r="B142" s="105"/>
    </row>
    <row r="143" spans="1:2">
      <c r="A143" s="86"/>
      <c r="B143" s="105"/>
    </row>
    <row r="144" spans="1:2">
      <c r="A144" s="86"/>
      <c r="B144" s="105"/>
    </row>
    <row r="145" spans="1:2">
      <c r="A145" s="86"/>
      <c r="B145" s="105"/>
    </row>
    <row r="146" spans="1:2">
      <c r="A146" s="86"/>
      <c r="B146" s="105"/>
    </row>
    <row r="147" spans="1:2">
      <c r="A147" s="86"/>
      <c r="B147" s="105"/>
    </row>
    <row r="148" spans="1:2">
      <c r="A148" s="86"/>
      <c r="B148" s="105"/>
    </row>
    <row r="149" spans="1:2">
      <c r="A149" s="86"/>
      <c r="B149" s="105"/>
    </row>
    <row r="150" spans="1:2">
      <c r="A150" s="86"/>
      <c r="B150" s="105"/>
    </row>
    <row r="151" spans="1:2">
      <c r="A151" s="86"/>
      <c r="B151" s="105"/>
    </row>
    <row r="152" spans="1:2">
      <c r="A152" s="86"/>
      <c r="B152" s="105"/>
    </row>
    <row r="153" spans="1:2">
      <c r="A153" s="86"/>
      <c r="B153" s="105"/>
    </row>
    <row r="154" spans="1:2">
      <c r="A154" s="86"/>
      <c r="B154" s="105"/>
    </row>
    <row r="155" spans="1:2">
      <c r="A155" s="86"/>
      <c r="B155" s="105"/>
    </row>
    <row r="156" spans="1:2">
      <c r="A156" s="86"/>
      <c r="B156" s="105"/>
    </row>
    <row r="157" spans="1:2">
      <c r="A157" s="86"/>
      <c r="B157" s="105"/>
    </row>
    <row r="158" spans="1:2">
      <c r="A158" s="86"/>
      <c r="B158" s="105"/>
    </row>
    <row r="159" spans="1:2">
      <c r="A159" s="86"/>
      <c r="B159" s="105"/>
    </row>
    <row r="160" spans="1:2">
      <c r="A160" s="86"/>
      <c r="B160" s="105"/>
    </row>
    <row r="161" spans="1:2">
      <c r="A161" s="86"/>
      <c r="B161" s="105"/>
    </row>
    <row r="162" spans="1:2">
      <c r="A162" s="86"/>
      <c r="B162" s="105"/>
    </row>
    <row r="163" spans="1:2">
      <c r="A163" s="86"/>
      <c r="B163" s="105"/>
    </row>
    <row r="164" spans="1:2">
      <c r="A164" s="86"/>
      <c r="B164" s="105"/>
    </row>
    <row r="165" spans="1:2">
      <c r="A165" s="86"/>
      <c r="B165" s="105"/>
    </row>
    <row r="166" spans="1:2">
      <c r="A166" s="86"/>
      <c r="B166" s="105"/>
    </row>
    <row r="167" spans="1:2">
      <c r="A167" s="86"/>
      <c r="B167" s="105"/>
    </row>
    <row r="168" spans="1:2">
      <c r="A168" s="86"/>
      <c r="B168" s="105"/>
    </row>
    <row r="169" spans="1:2">
      <c r="A169" s="86"/>
      <c r="B169" s="105"/>
    </row>
    <row r="170" spans="1:2">
      <c r="A170" s="86"/>
      <c r="B170" s="105"/>
    </row>
    <row r="171" spans="1:2">
      <c r="A171" s="86"/>
      <c r="B171" s="105"/>
    </row>
    <row r="172" spans="1:2">
      <c r="A172" s="86"/>
      <c r="B172" s="105"/>
    </row>
    <row r="173" spans="1:2">
      <c r="A173" s="86"/>
      <c r="B173" s="105"/>
    </row>
    <row r="174" spans="1:2">
      <c r="A174" s="86"/>
      <c r="B174" s="105"/>
    </row>
    <row r="175" spans="1:2">
      <c r="A175" s="86"/>
      <c r="B175" s="105"/>
    </row>
    <row r="176" spans="1:2">
      <c r="A176" s="86"/>
      <c r="B176" s="105"/>
    </row>
    <row r="177" spans="1:2">
      <c r="A177" s="86"/>
      <c r="B177" s="105"/>
    </row>
    <row r="178" spans="1:2">
      <c r="A178" s="86"/>
      <c r="B178" s="105"/>
    </row>
    <row r="179" spans="1:2">
      <c r="A179" s="86"/>
      <c r="B179" s="105"/>
    </row>
    <row r="180" spans="1:2">
      <c r="A180" s="86"/>
      <c r="B180" s="105"/>
    </row>
    <row r="181" spans="1:2">
      <c r="A181" s="86"/>
      <c r="B181" s="105"/>
    </row>
    <row r="182" spans="1:2">
      <c r="A182" s="86"/>
      <c r="B182" s="105"/>
    </row>
    <row r="183" spans="1:2">
      <c r="A183" s="86"/>
      <c r="B183" s="105"/>
    </row>
    <row r="184" spans="1:2">
      <c r="A184" s="86"/>
      <c r="B184" s="105"/>
    </row>
    <row r="185" spans="1:2">
      <c r="A185" s="86"/>
      <c r="B185" s="105"/>
    </row>
    <row r="186" spans="1:2">
      <c r="A186" s="86"/>
      <c r="B186" s="105"/>
    </row>
    <row r="187" spans="1:2">
      <c r="A187" s="86"/>
      <c r="B187" s="105"/>
    </row>
    <row r="188" spans="1:2">
      <c r="A188" s="86"/>
      <c r="B188" s="105"/>
    </row>
    <row r="189" spans="1:2">
      <c r="A189" s="86"/>
      <c r="B189" s="105"/>
    </row>
    <row r="190" spans="1:2">
      <c r="A190" s="86"/>
      <c r="B190" s="105"/>
    </row>
    <row r="191" spans="1:2">
      <c r="A191" s="86"/>
      <c r="B191" s="105"/>
    </row>
    <row r="192" spans="1:2">
      <c r="A192" s="86"/>
      <c r="B192" s="105"/>
    </row>
    <row r="193" spans="1:2">
      <c r="A193" s="86"/>
      <c r="B193" s="105"/>
    </row>
    <row r="194" spans="1:2">
      <c r="A194" s="86"/>
      <c r="B194" s="105"/>
    </row>
    <row r="195" spans="1:2">
      <c r="A195" s="86"/>
      <c r="B195" s="105"/>
    </row>
    <row r="196" spans="1:2">
      <c r="A196" s="86"/>
      <c r="B196" s="105"/>
    </row>
    <row r="197" spans="1:2">
      <c r="A197" s="86"/>
      <c r="B197" s="105"/>
    </row>
    <row r="198" spans="1:2">
      <c r="A198" s="86"/>
      <c r="B198" s="105"/>
    </row>
    <row r="199" spans="1:2">
      <c r="A199" s="86"/>
      <c r="B199" s="105"/>
    </row>
    <row r="200" spans="1:2">
      <c r="A200" s="86"/>
      <c r="B200" s="105"/>
    </row>
    <row r="201" spans="1:2">
      <c r="A201" s="86"/>
      <c r="B201" s="105"/>
    </row>
    <row r="202" spans="1:2">
      <c r="A202" s="86"/>
      <c r="B202" s="105"/>
    </row>
    <row r="203" spans="1:2">
      <c r="A203" s="86"/>
      <c r="B203" s="105"/>
    </row>
    <row r="204" spans="1:2">
      <c r="A204" s="86"/>
      <c r="B204" s="105"/>
    </row>
    <row r="205" spans="1:2">
      <c r="A205" s="86"/>
      <c r="B205" s="105"/>
    </row>
    <row r="206" spans="1:2">
      <c r="A206" s="86"/>
      <c r="B206" s="105"/>
    </row>
    <row r="207" spans="1:2">
      <c r="A207" s="86"/>
      <c r="B207" s="105"/>
    </row>
    <row r="208" spans="1:2">
      <c r="A208" s="86"/>
      <c r="B208" s="105"/>
    </row>
    <row r="209" spans="1:2">
      <c r="A209" s="86"/>
      <c r="B209" s="105"/>
    </row>
    <row r="210" spans="1:2">
      <c r="A210" s="86"/>
      <c r="B210" s="105"/>
    </row>
    <row r="211" spans="1:2">
      <c r="A211" s="86"/>
      <c r="B211" s="105"/>
    </row>
    <row r="212" spans="1:2">
      <c r="A212" s="86"/>
      <c r="B212" s="105"/>
    </row>
    <row r="213" spans="1:2">
      <c r="A213" s="86"/>
      <c r="B213" s="105"/>
    </row>
    <row r="214" spans="1:2">
      <c r="A214" s="86"/>
      <c r="B214" s="105"/>
    </row>
    <row r="215" spans="1:2">
      <c r="A215" s="86"/>
      <c r="B215" s="105"/>
    </row>
    <row r="216" spans="1:2">
      <c r="A216" s="86"/>
      <c r="B216" s="105"/>
    </row>
    <row r="217" spans="1:2">
      <c r="A217" s="86"/>
      <c r="B217" s="105"/>
    </row>
    <row r="218" spans="1:2">
      <c r="A218" s="86"/>
      <c r="B218" s="105"/>
    </row>
    <row r="219" spans="1:2">
      <c r="A219" s="86"/>
      <c r="B219" s="105"/>
    </row>
    <row r="220" spans="1:2">
      <c r="A220" s="86"/>
      <c r="B220" s="105"/>
    </row>
    <row r="221" spans="1:2">
      <c r="A221" s="86"/>
      <c r="B221" s="105"/>
    </row>
    <row r="222" spans="1:2">
      <c r="A222" s="86"/>
      <c r="B222" s="105"/>
    </row>
    <row r="223" spans="1:2">
      <c r="A223" s="86"/>
      <c r="B223" s="105"/>
    </row>
    <row r="224" spans="1:2">
      <c r="A224" s="86"/>
      <c r="B224" s="105"/>
    </row>
    <row r="225" spans="1:2">
      <c r="A225" s="86"/>
      <c r="B225" s="105"/>
    </row>
    <row r="226" spans="1:2">
      <c r="A226" s="86"/>
      <c r="B226" s="105"/>
    </row>
    <row r="227" spans="1:2">
      <c r="A227" s="86"/>
      <c r="B227" s="105"/>
    </row>
    <row r="228" spans="1:2">
      <c r="A228" s="86"/>
      <c r="B228" s="105"/>
    </row>
    <row r="229" spans="1:2">
      <c r="A229" s="86"/>
      <c r="B229" s="105"/>
    </row>
    <row r="230" spans="1:2">
      <c r="A230" s="86"/>
      <c r="B230" s="105"/>
    </row>
    <row r="231" spans="1:2">
      <c r="A231" s="86"/>
      <c r="B231" s="105"/>
    </row>
    <row r="232" spans="1:2">
      <c r="A232" s="86"/>
      <c r="B232" s="105"/>
    </row>
    <row r="233" spans="1:2">
      <c r="A233" s="86"/>
      <c r="B233" s="105"/>
    </row>
    <row r="234" spans="1:2">
      <c r="A234" s="86"/>
      <c r="B234" s="105"/>
    </row>
    <row r="235" spans="1:2">
      <c r="A235" s="86"/>
      <c r="B235" s="105"/>
    </row>
    <row r="236" spans="1:2">
      <c r="A236" s="86"/>
      <c r="B236" s="105"/>
    </row>
    <row r="237" spans="1:2">
      <c r="A237" s="86"/>
      <c r="B237" s="105"/>
    </row>
    <row r="238" spans="1:2">
      <c r="A238" s="86"/>
      <c r="B238" s="105"/>
    </row>
    <row r="239" spans="1:2">
      <c r="A239" s="86"/>
      <c r="B239" s="105"/>
    </row>
    <row r="240" spans="1:2">
      <c r="A240" s="86"/>
      <c r="B240" s="105"/>
    </row>
    <row r="241" spans="1:2">
      <c r="A241" s="86"/>
      <c r="B241" s="105"/>
    </row>
    <row r="242" spans="1:2">
      <c r="A242" s="86"/>
      <c r="B242" s="105"/>
    </row>
    <row r="243" spans="1:2">
      <c r="A243" s="86"/>
      <c r="B243" s="105"/>
    </row>
    <row r="244" spans="1:2">
      <c r="A244" s="86"/>
      <c r="B244" s="105"/>
    </row>
    <row r="245" spans="1:2">
      <c r="A245" s="86"/>
      <c r="B245" s="105"/>
    </row>
    <row r="246" spans="1:2">
      <c r="A246" s="86"/>
      <c r="B246" s="105"/>
    </row>
    <row r="247" spans="1:2">
      <c r="A247" s="86"/>
      <c r="B247" s="105"/>
    </row>
    <row r="248" spans="1:2">
      <c r="A248" s="86"/>
      <c r="B248" s="105"/>
    </row>
    <row r="249" spans="1:2">
      <c r="A249" s="86"/>
      <c r="B249" s="105"/>
    </row>
    <row r="250" spans="1:2">
      <c r="A250" s="86"/>
      <c r="B250" s="105"/>
    </row>
    <row r="251" spans="1:2">
      <c r="A251" s="86"/>
      <c r="B251" s="105"/>
    </row>
    <row r="252" spans="1:2">
      <c r="A252" s="86"/>
      <c r="B252" s="105"/>
    </row>
    <row r="253" spans="1:2">
      <c r="A253" s="86"/>
      <c r="B253" s="105"/>
    </row>
    <row r="254" spans="1:2">
      <c r="A254" s="86"/>
      <c r="B254" s="105"/>
    </row>
    <row r="255" spans="1:2">
      <c r="A255" s="86"/>
      <c r="B255" s="105"/>
    </row>
    <row r="256" spans="1:2">
      <c r="A256" s="86"/>
      <c r="B256" s="105"/>
    </row>
    <row r="257" spans="1:2">
      <c r="A257" s="86"/>
      <c r="B257" s="105"/>
    </row>
    <row r="258" spans="1:2">
      <c r="A258" s="86"/>
      <c r="B258" s="105"/>
    </row>
    <row r="259" spans="1:2">
      <c r="A259" s="86"/>
      <c r="B259" s="105"/>
    </row>
    <row r="260" spans="1:2">
      <c r="A260" s="86"/>
      <c r="B260" s="105"/>
    </row>
    <row r="261" spans="1:2">
      <c r="A261" s="86"/>
      <c r="B261" s="105"/>
    </row>
    <row r="262" spans="1:2">
      <c r="A262" s="86"/>
      <c r="B262" s="105"/>
    </row>
    <row r="263" spans="1:2">
      <c r="A263" s="86"/>
      <c r="B263" s="105"/>
    </row>
    <row r="264" spans="1:2">
      <c r="A264" s="86"/>
      <c r="B264" s="105"/>
    </row>
    <row r="265" spans="1:2">
      <c r="A265" s="86"/>
      <c r="B265" s="105"/>
    </row>
    <row r="266" spans="1:2">
      <c r="A266" s="86"/>
      <c r="B266" s="105"/>
    </row>
    <row r="267" spans="1:2">
      <c r="A267" s="86"/>
      <c r="B267" s="105"/>
    </row>
    <row r="268" spans="1:2">
      <c r="A268" s="86"/>
      <c r="B268" s="105"/>
    </row>
    <row r="269" spans="1:2">
      <c r="A269" s="86"/>
      <c r="B269" s="105"/>
    </row>
    <row r="270" spans="1:2">
      <c r="A270" s="86"/>
      <c r="B270" s="105"/>
    </row>
    <row r="271" spans="1:2">
      <c r="A271" s="86"/>
      <c r="B271" s="105"/>
    </row>
    <row r="272" spans="1:2">
      <c r="A272" s="86"/>
      <c r="B272" s="105"/>
    </row>
    <row r="273" spans="1:2">
      <c r="A273" s="86"/>
      <c r="B273" s="105"/>
    </row>
    <row r="274" spans="1:2">
      <c r="A274" s="86"/>
      <c r="B274" s="105"/>
    </row>
    <row r="275" spans="1:2">
      <c r="A275" s="86"/>
      <c r="B275" s="105"/>
    </row>
    <row r="276" spans="1:2">
      <c r="A276" s="86"/>
      <c r="B276" s="105"/>
    </row>
    <row r="277" spans="1:2">
      <c r="A277" s="86"/>
      <c r="B277" s="105"/>
    </row>
    <row r="278" spans="1:2">
      <c r="A278" s="86"/>
      <c r="B278" s="105"/>
    </row>
    <row r="279" spans="1:2">
      <c r="A279" s="86"/>
      <c r="B279" s="105"/>
    </row>
    <row r="280" spans="1:2">
      <c r="A280" s="86"/>
      <c r="B280" s="105"/>
    </row>
    <row r="281" spans="1:2">
      <c r="A281" s="86"/>
      <c r="B281" s="105"/>
    </row>
    <row r="282" spans="1:2">
      <c r="A282" s="86"/>
      <c r="B282" s="105"/>
    </row>
    <row r="283" spans="1:2">
      <c r="A283" s="86"/>
      <c r="B283" s="105"/>
    </row>
    <row r="284" spans="1:2">
      <c r="A284" s="86"/>
      <c r="B284" s="105"/>
    </row>
    <row r="285" spans="1:2">
      <c r="A285" s="86"/>
      <c r="B285" s="105"/>
    </row>
    <row r="286" spans="1:2">
      <c r="A286" s="86"/>
      <c r="B286" s="105"/>
    </row>
    <row r="287" spans="1:2">
      <c r="A287" s="86"/>
      <c r="B287" s="105"/>
    </row>
    <row r="288" spans="1:2">
      <c r="A288" s="86"/>
      <c r="B288" s="105"/>
    </row>
    <row r="289" spans="1:2">
      <c r="A289" s="86"/>
      <c r="B289" s="105"/>
    </row>
    <row r="290" spans="1:2">
      <c r="A290" s="86"/>
      <c r="B290" s="105"/>
    </row>
    <row r="291" spans="1:2">
      <c r="A291" s="86"/>
      <c r="B291" s="105"/>
    </row>
    <row r="292" spans="1:2">
      <c r="A292" s="86"/>
      <c r="B292" s="105"/>
    </row>
    <row r="293" spans="1:2">
      <c r="A293" s="86"/>
      <c r="B293" s="105"/>
    </row>
    <row r="294" spans="1:2">
      <c r="A294" s="86"/>
      <c r="B294" s="105"/>
    </row>
    <row r="295" spans="1:2">
      <c r="A295" s="86"/>
      <c r="B295" s="105"/>
    </row>
    <row r="296" spans="1:2">
      <c r="A296" s="86"/>
      <c r="B296" s="105"/>
    </row>
    <row r="297" spans="1:2">
      <c r="A297" s="86"/>
      <c r="B297" s="105"/>
    </row>
    <row r="298" spans="1:2">
      <c r="A298" s="86"/>
      <c r="B298" s="105"/>
    </row>
    <row r="299" spans="1:2">
      <c r="A299" s="86"/>
      <c r="B299" s="105"/>
    </row>
    <row r="300" spans="1:2">
      <c r="A300" s="86"/>
      <c r="B300" s="105"/>
    </row>
    <row r="301" spans="1:2">
      <c r="A301" s="86"/>
      <c r="B301" s="105"/>
    </row>
    <row r="302" spans="1:2">
      <c r="A302" s="86"/>
      <c r="B302" s="105"/>
    </row>
    <row r="303" spans="1:2">
      <c r="A303" s="86"/>
      <c r="B303" s="105"/>
    </row>
    <row r="304" spans="1:2">
      <c r="A304" s="86"/>
      <c r="B304" s="105"/>
    </row>
    <row r="305" spans="1:2">
      <c r="A305" s="86"/>
      <c r="B305" s="105"/>
    </row>
    <row r="306" spans="1:2">
      <c r="A306" s="86"/>
      <c r="B306" s="105"/>
    </row>
    <row r="307" spans="1:2">
      <c r="A307" s="86"/>
      <c r="B307" s="105"/>
    </row>
    <row r="308" spans="1:2">
      <c r="A308" s="86"/>
      <c r="B308" s="105"/>
    </row>
    <row r="309" spans="1:2">
      <c r="A309" s="86"/>
      <c r="B309" s="105"/>
    </row>
    <row r="310" spans="1:2">
      <c r="A310" s="86"/>
      <c r="B310" s="105"/>
    </row>
    <row r="311" spans="1:2">
      <c r="A311" s="86"/>
      <c r="B311" s="105"/>
    </row>
    <row r="312" spans="1:2">
      <c r="A312" s="86"/>
      <c r="B312" s="105"/>
    </row>
    <row r="313" spans="1:2">
      <c r="A313" s="86"/>
      <c r="B313" s="105"/>
    </row>
    <row r="314" spans="1:2">
      <c r="A314" s="86"/>
      <c r="B314" s="105"/>
    </row>
    <row r="315" spans="1:2">
      <c r="A315" s="86"/>
      <c r="B315" s="105"/>
    </row>
    <row r="316" spans="1:2">
      <c r="A316" s="86"/>
      <c r="B316" s="105"/>
    </row>
    <row r="317" spans="1:2">
      <c r="A317" s="86"/>
      <c r="B317" s="105"/>
    </row>
    <row r="318" spans="1:2">
      <c r="A318" s="86"/>
      <c r="B318" s="105"/>
    </row>
    <row r="319" spans="1:2">
      <c r="A319" s="86"/>
      <c r="B319" s="105"/>
    </row>
    <row r="320" spans="1:2">
      <c r="A320" s="86"/>
      <c r="B320" s="105"/>
    </row>
    <row r="321" spans="1:2">
      <c r="A321" s="86"/>
      <c r="B321" s="105"/>
    </row>
    <row r="322" spans="1:2">
      <c r="A322" s="86"/>
      <c r="B322" s="105"/>
    </row>
    <row r="323" spans="1:2">
      <c r="A323" s="86"/>
      <c r="B323" s="105"/>
    </row>
    <row r="324" spans="1:2">
      <c r="A324" s="86"/>
      <c r="B324" s="105"/>
    </row>
    <row r="325" spans="1:2">
      <c r="A325" s="86"/>
      <c r="B325" s="105"/>
    </row>
    <row r="326" spans="1:2">
      <c r="A326" s="86"/>
      <c r="B326" s="105"/>
    </row>
    <row r="327" spans="1:2">
      <c r="A327" s="86"/>
      <c r="B327" s="105"/>
    </row>
    <row r="328" spans="1:2">
      <c r="A328" s="86"/>
      <c r="B328" s="105"/>
    </row>
    <row r="329" spans="1:2">
      <c r="A329" s="86"/>
      <c r="B329" s="105"/>
    </row>
    <row r="330" spans="1:2">
      <c r="A330" s="86"/>
      <c r="B330" s="105"/>
    </row>
    <row r="331" spans="1:2">
      <c r="A331" s="86"/>
      <c r="B331" s="105"/>
    </row>
    <row r="332" spans="1:2">
      <c r="A332" s="86"/>
      <c r="B332" s="105"/>
    </row>
    <row r="333" spans="1:2">
      <c r="A333" s="86"/>
      <c r="B333" s="105"/>
    </row>
    <row r="334" spans="1:2">
      <c r="A334" s="86"/>
      <c r="B334" s="105"/>
    </row>
    <row r="335" spans="1:2">
      <c r="A335" s="86"/>
      <c r="B335" s="105"/>
    </row>
    <row r="336" spans="1:2">
      <c r="A336" s="86"/>
      <c r="B336" s="105"/>
    </row>
    <row r="337" spans="1:2">
      <c r="A337" s="86"/>
      <c r="B337" s="105"/>
    </row>
    <row r="338" spans="1:2">
      <c r="A338" s="86"/>
      <c r="B338" s="105"/>
    </row>
    <row r="339" spans="1:2">
      <c r="A339" s="86"/>
      <c r="B339" s="105"/>
    </row>
    <row r="340" spans="1:2">
      <c r="A340" s="86"/>
      <c r="B340" s="105"/>
    </row>
    <row r="341" spans="1:2">
      <c r="A341" s="86"/>
      <c r="B341" s="105"/>
    </row>
    <row r="342" spans="1:2">
      <c r="A342" s="86"/>
      <c r="B342" s="105"/>
    </row>
    <row r="343" spans="1:2">
      <c r="A343" s="86"/>
      <c r="B343" s="105"/>
    </row>
    <row r="344" spans="1:2">
      <c r="A344" s="86"/>
      <c r="B344" s="105"/>
    </row>
    <row r="345" spans="1:2">
      <c r="A345" s="86"/>
      <c r="B345" s="105"/>
    </row>
    <row r="346" spans="1:2">
      <c r="A346" s="86"/>
      <c r="B346" s="105"/>
    </row>
    <row r="347" spans="1:2">
      <c r="A347" s="86"/>
      <c r="B347" s="105"/>
    </row>
    <row r="348" spans="1:2">
      <c r="A348" s="86"/>
      <c r="B348" s="105"/>
    </row>
    <row r="349" spans="1:2">
      <c r="A349" s="86"/>
      <c r="B349" s="105"/>
    </row>
    <row r="350" spans="1:2">
      <c r="A350" s="86"/>
      <c r="B350" s="105"/>
    </row>
    <row r="351" spans="1:2">
      <c r="A351" s="86"/>
      <c r="B351" s="105"/>
    </row>
    <row r="352" spans="1:2">
      <c r="A352" s="86"/>
      <c r="B352" s="105"/>
    </row>
    <row r="353" spans="1:2">
      <c r="A353" s="86"/>
      <c r="B353" s="105"/>
    </row>
    <row r="354" spans="1:2">
      <c r="A354" s="86"/>
      <c r="B354" s="105"/>
    </row>
    <row r="355" spans="1:2">
      <c r="A355" s="86"/>
      <c r="B355" s="105"/>
    </row>
    <row r="356" spans="1:2">
      <c r="A356" s="86"/>
      <c r="B356" s="105"/>
    </row>
    <row r="357" spans="1:2">
      <c r="A357" s="86"/>
      <c r="B357" s="105"/>
    </row>
    <row r="358" spans="1:2">
      <c r="A358" s="86"/>
      <c r="B358" s="105"/>
    </row>
    <row r="359" spans="1:2">
      <c r="A359" s="86"/>
      <c r="B359" s="105"/>
    </row>
    <row r="360" spans="1:2">
      <c r="A360" s="86"/>
      <c r="B360" s="105"/>
    </row>
    <row r="361" spans="1:2">
      <c r="A361" s="86"/>
      <c r="B361" s="105"/>
    </row>
    <row r="362" spans="1:2">
      <c r="A362" s="86"/>
      <c r="B362" s="105"/>
    </row>
    <row r="363" spans="1:2">
      <c r="A363" s="86"/>
      <c r="B363" s="105"/>
    </row>
    <row r="364" spans="1:2">
      <c r="A364" s="86"/>
      <c r="B364" s="105"/>
    </row>
    <row r="365" spans="1:2">
      <c r="A365" s="86"/>
      <c r="B365" s="105"/>
    </row>
    <row r="366" spans="1:2">
      <c r="A366" s="86"/>
      <c r="B366" s="105"/>
    </row>
    <row r="367" spans="1:2">
      <c r="A367" s="86"/>
      <c r="B367" s="105"/>
    </row>
    <row r="368" spans="1:2">
      <c r="A368" s="86"/>
      <c r="B368" s="105"/>
    </row>
    <row r="369" spans="1:2">
      <c r="A369" s="86"/>
      <c r="B369" s="105"/>
    </row>
    <row r="370" spans="1:2">
      <c r="A370" s="86"/>
      <c r="B370" s="105"/>
    </row>
    <row r="371" spans="1:2">
      <c r="A371" s="86"/>
      <c r="B371" s="105"/>
    </row>
    <row r="372" spans="1:2">
      <c r="A372" s="86"/>
      <c r="B372" s="105"/>
    </row>
    <row r="373" spans="1:2">
      <c r="A373" s="86"/>
      <c r="B373" s="105"/>
    </row>
    <row r="374" spans="1:2">
      <c r="A374" s="86"/>
      <c r="B374" s="105"/>
    </row>
    <row r="375" spans="1:2">
      <c r="A375" s="86"/>
      <c r="B375" s="105"/>
    </row>
    <row r="376" spans="1:2">
      <c r="A376" s="86"/>
      <c r="B376" s="105"/>
    </row>
    <row r="377" spans="1:2">
      <c r="A377" s="86"/>
      <c r="B377" s="105"/>
    </row>
    <row r="378" spans="1:2">
      <c r="A378" s="86"/>
      <c r="B378" s="105"/>
    </row>
    <row r="379" spans="1:2">
      <c r="A379" s="86"/>
      <c r="B379" s="105"/>
    </row>
    <row r="380" spans="1:2">
      <c r="A380" s="86"/>
      <c r="B380" s="105"/>
    </row>
    <row r="381" spans="1:2">
      <c r="A381" s="86"/>
      <c r="B381" s="105"/>
    </row>
    <row r="382" spans="1:2">
      <c r="A382" s="86"/>
      <c r="B382" s="105"/>
    </row>
    <row r="383" spans="1:2">
      <c r="A383" s="86"/>
      <c r="B383" s="105"/>
    </row>
    <row r="384" spans="1:2">
      <c r="A384" s="86"/>
      <c r="B384" s="105"/>
    </row>
    <row r="385" spans="1:2">
      <c r="A385" s="86"/>
      <c r="B385" s="105"/>
    </row>
    <row r="386" spans="1:2">
      <c r="A386" s="86"/>
      <c r="B386" s="105"/>
    </row>
    <row r="387" spans="1:2">
      <c r="A387" s="86"/>
      <c r="B387" s="105"/>
    </row>
    <row r="388" spans="1:2">
      <c r="A388" s="86"/>
      <c r="B388" s="105"/>
    </row>
    <row r="389" spans="1:2">
      <c r="A389" s="86"/>
      <c r="B389" s="105"/>
    </row>
    <row r="390" spans="1:2">
      <c r="A390" s="86"/>
      <c r="B390" s="105"/>
    </row>
    <row r="391" spans="1:2">
      <c r="A391" s="86"/>
      <c r="B391" s="105"/>
    </row>
    <row r="392" spans="1:2">
      <c r="A392" s="86"/>
      <c r="B392" s="105"/>
    </row>
    <row r="393" spans="1:2">
      <c r="A393" s="86"/>
      <c r="B393" s="105"/>
    </row>
    <row r="394" spans="1:2">
      <c r="A394" s="86"/>
      <c r="B394" s="105"/>
    </row>
    <row r="395" spans="1:2">
      <c r="A395" s="86"/>
      <c r="B395" s="105"/>
    </row>
    <row r="396" spans="1:2">
      <c r="A396" s="86"/>
      <c r="B396" s="105"/>
    </row>
    <row r="397" spans="1:2">
      <c r="A397" s="86"/>
      <c r="B397" s="105"/>
    </row>
    <row r="398" spans="1:2">
      <c r="A398" s="86"/>
      <c r="B398" s="105"/>
    </row>
    <row r="399" spans="1:2">
      <c r="A399" s="86"/>
      <c r="B399" s="105"/>
    </row>
    <row r="400" spans="1:2">
      <c r="A400" s="86"/>
      <c r="B400" s="105"/>
    </row>
    <row r="401" spans="1:2">
      <c r="A401" s="86"/>
      <c r="B401" s="105"/>
    </row>
    <row r="402" spans="1:2">
      <c r="A402" s="86"/>
      <c r="B402" s="105"/>
    </row>
    <row r="403" spans="1:2">
      <c r="A403" s="86"/>
      <c r="B403" s="105"/>
    </row>
    <row r="404" spans="1:2">
      <c r="A404" s="86"/>
      <c r="B404" s="105"/>
    </row>
    <row r="405" spans="1:2">
      <c r="A405" s="86"/>
      <c r="B405" s="105"/>
    </row>
    <row r="406" spans="1:2">
      <c r="A406" s="86"/>
      <c r="B406" s="105"/>
    </row>
    <row r="407" spans="1:2">
      <c r="A407" s="86"/>
      <c r="B407" s="105"/>
    </row>
    <row r="408" spans="1:2">
      <c r="A408" s="86"/>
      <c r="B408" s="105"/>
    </row>
    <row r="409" spans="1:2">
      <c r="A409" s="86"/>
      <c r="B409" s="105"/>
    </row>
    <row r="410" spans="1:2">
      <c r="A410" s="86"/>
      <c r="B410" s="105"/>
    </row>
    <row r="411" spans="1:2">
      <c r="A411" s="86"/>
      <c r="B411" s="105"/>
    </row>
    <row r="412" spans="1:2">
      <c r="A412" s="86"/>
      <c r="B412" s="105"/>
    </row>
    <row r="413" spans="1:2">
      <c r="A413" s="86"/>
      <c r="B413" s="105"/>
    </row>
    <row r="414" spans="1:2">
      <c r="A414" s="86"/>
      <c r="B414" s="105"/>
    </row>
    <row r="415" spans="1:2">
      <c r="A415" s="86"/>
      <c r="B415" s="105"/>
    </row>
    <row r="416" spans="1:2">
      <c r="A416" s="86"/>
      <c r="B416" s="105"/>
    </row>
    <row r="417" spans="1:2">
      <c r="A417" s="86"/>
      <c r="B417" s="105"/>
    </row>
    <row r="418" spans="1:2">
      <c r="A418" s="86"/>
      <c r="B418" s="105"/>
    </row>
    <row r="419" spans="1:2">
      <c r="A419" s="86"/>
      <c r="B419" s="105"/>
    </row>
    <row r="420" spans="1:2">
      <c r="A420" s="86"/>
      <c r="B420" s="105"/>
    </row>
    <row r="421" spans="1:2">
      <c r="A421" s="86"/>
      <c r="B421" s="105"/>
    </row>
    <row r="422" spans="1:2">
      <c r="A422" s="86"/>
      <c r="B422" s="105"/>
    </row>
    <row r="423" spans="1:2">
      <c r="A423" s="86"/>
      <c r="B423" s="105"/>
    </row>
    <row r="424" spans="1:2">
      <c r="A424" s="86"/>
      <c r="B424" s="105"/>
    </row>
    <row r="425" spans="1:2">
      <c r="A425" s="86"/>
      <c r="B425" s="105"/>
    </row>
    <row r="426" spans="1:2">
      <c r="A426" s="86"/>
      <c r="B426" s="105"/>
    </row>
    <row r="427" spans="1:2">
      <c r="A427" s="86"/>
      <c r="B427" s="105"/>
    </row>
    <row r="428" spans="1:2">
      <c r="A428" s="86"/>
      <c r="B428" s="105"/>
    </row>
    <row r="429" spans="1:2">
      <c r="A429" s="86"/>
      <c r="B429" s="105"/>
    </row>
    <row r="430" spans="1:2">
      <c r="A430" s="86"/>
      <c r="B430" s="105"/>
    </row>
    <row r="431" spans="1:2">
      <c r="A431" s="86"/>
      <c r="B431" s="105"/>
    </row>
    <row r="432" spans="1:2">
      <c r="A432" s="86"/>
      <c r="B432" s="105"/>
    </row>
    <row r="433" spans="1:2">
      <c r="A433" s="86"/>
      <c r="B433" s="105"/>
    </row>
    <row r="434" spans="1:2">
      <c r="A434" s="86"/>
      <c r="B434" s="105"/>
    </row>
    <row r="435" spans="1:2">
      <c r="A435" s="86"/>
      <c r="B435" s="105"/>
    </row>
    <row r="436" spans="1:2">
      <c r="A436" s="86"/>
      <c r="B436" s="105"/>
    </row>
    <row r="437" spans="1:2">
      <c r="A437" s="86"/>
      <c r="B437" s="105"/>
    </row>
    <row r="438" spans="1:2">
      <c r="A438" s="86"/>
      <c r="B438" s="105"/>
    </row>
    <row r="439" spans="1:2">
      <c r="A439" s="86"/>
      <c r="B439" s="105"/>
    </row>
    <row r="440" spans="1:2">
      <c r="A440" s="86"/>
      <c r="B440" s="105"/>
    </row>
    <row r="441" spans="1:2">
      <c r="A441" s="86"/>
      <c r="B441" s="105"/>
    </row>
    <row r="442" spans="1:2">
      <c r="A442" s="86"/>
      <c r="B442" s="105"/>
    </row>
    <row r="443" spans="1:2">
      <c r="A443" s="86"/>
      <c r="B443" s="105"/>
    </row>
    <row r="444" spans="1:2">
      <c r="A444" s="86"/>
      <c r="B444" s="105"/>
    </row>
    <row r="445" spans="1:2">
      <c r="A445" s="86"/>
      <c r="B445" s="105"/>
    </row>
    <row r="446" spans="1:2">
      <c r="A446" s="86"/>
      <c r="B446" s="105"/>
    </row>
    <row r="447" spans="1:2">
      <c r="A447" s="86"/>
      <c r="B447" s="105"/>
    </row>
    <row r="448" spans="1:2">
      <c r="A448" s="86"/>
      <c r="B448" s="105"/>
    </row>
    <row r="449" spans="1:2">
      <c r="A449" s="86"/>
      <c r="B449" s="105"/>
    </row>
    <row r="450" spans="1:2">
      <c r="A450" s="86"/>
      <c r="B450" s="105"/>
    </row>
    <row r="451" spans="1:2">
      <c r="A451" s="86"/>
      <c r="B451" s="105"/>
    </row>
    <row r="452" spans="1:2">
      <c r="A452" s="86"/>
      <c r="B452" s="105"/>
    </row>
    <row r="453" spans="1:2">
      <c r="A453" s="86"/>
      <c r="B453" s="105"/>
    </row>
    <row r="454" spans="1:2">
      <c r="A454" s="86"/>
      <c r="B454" s="105"/>
    </row>
    <row r="455" spans="1:2">
      <c r="A455" s="86"/>
      <c r="B455" s="105"/>
    </row>
    <row r="456" spans="1:2">
      <c r="A456" s="86"/>
      <c r="B456" s="105"/>
    </row>
    <row r="457" spans="1:2">
      <c r="A457" s="86"/>
      <c r="B457" s="105"/>
    </row>
    <row r="458" spans="1:2">
      <c r="A458" s="86"/>
      <c r="B458" s="105"/>
    </row>
    <row r="459" spans="1:2">
      <c r="A459" s="86"/>
      <c r="B459" s="105"/>
    </row>
    <row r="460" spans="1:2">
      <c r="A460" s="86"/>
      <c r="B460" s="105"/>
    </row>
    <row r="461" spans="1:2">
      <c r="A461" s="86"/>
      <c r="B461" s="105"/>
    </row>
    <row r="462" spans="1:2">
      <c r="A462" s="86"/>
      <c r="B462" s="105"/>
    </row>
    <row r="463" spans="1:2">
      <c r="A463" s="86"/>
      <c r="B463" s="105"/>
    </row>
    <row r="464" spans="1:2">
      <c r="A464" s="86"/>
      <c r="B464" s="105"/>
    </row>
    <row r="465" spans="1:2">
      <c r="A465" s="86"/>
      <c r="B465" s="105"/>
    </row>
    <row r="466" spans="1:2">
      <c r="A466" s="86"/>
      <c r="B466" s="105"/>
    </row>
    <row r="467" spans="1:2">
      <c r="A467" s="86"/>
      <c r="B467" s="105"/>
    </row>
    <row r="468" spans="1:2">
      <c r="A468" s="86"/>
      <c r="B468" s="105"/>
    </row>
    <row r="469" spans="1:2">
      <c r="A469" s="86"/>
      <c r="B469" s="105"/>
    </row>
    <row r="470" spans="1:2">
      <c r="A470" s="86"/>
      <c r="B470" s="105"/>
    </row>
    <row r="471" spans="1:2">
      <c r="A471" s="86"/>
      <c r="B471" s="105"/>
    </row>
    <row r="472" spans="1:2">
      <c r="A472" s="86"/>
      <c r="B472" s="105"/>
    </row>
    <row r="473" spans="1:2">
      <c r="A473" s="86"/>
      <c r="B473" s="105"/>
    </row>
    <row r="474" spans="1:2">
      <c r="A474" s="86"/>
      <c r="B474" s="105"/>
    </row>
    <row r="475" spans="1:2">
      <c r="A475" s="86"/>
      <c r="B475" s="105"/>
    </row>
    <row r="476" spans="1:2">
      <c r="A476" s="86"/>
      <c r="B476" s="105"/>
    </row>
    <row r="477" spans="1:2">
      <c r="A477" s="86"/>
      <c r="B477" s="105"/>
    </row>
    <row r="478" spans="1:2">
      <c r="A478" s="86"/>
      <c r="B478" s="105"/>
    </row>
    <row r="479" spans="1:2">
      <c r="A479" s="86"/>
      <c r="B479" s="105"/>
    </row>
    <row r="480" spans="1:2">
      <c r="A480" s="86"/>
      <c r="B480" s="105"/>
    </row>
    <row r="481" spans="1:2">
      <c r="A481" s="86"/>
      <c r="B481" s="105"/>
    </row>
    <row r="482" spans="1:2">
      <c r="A482" s="86"/>
      <c r="B482" s="105"/>
    </row>
    <row r="483" spans="1:2">
      <c r="A483" s="86"/>
      <c r="B483" s="105"/>
    </row>
    <row r="484" spans="1:2">
      <c r="A484" s="86"/>
      <c r="B484" s="105"/>
    </row>
    <row r="485" spans="1:2">
      <c r="A485" s="86"/>
      <c r="B485" s="105"/>
    </row>
    <row r="486" spans="1:2">
      <c r="A486" s="86"/>
      <c r="B486" s="105"/>
    </row>
    <row r="487" spans="1:2">
      <c r="A487" s="86"/>
      <c r="B487" s="105"/>
    </row>
    <row r="488" spans="1:2">
      <c r="A488" s="86"/>
      <c r="B488" s="105"/>
    </row>
    <row r="489" spans="1:2">
      <c r="A489" s="86"/>
      <c r="B489" s="105"/>
    </row>
    <row r="490" spans="1:2">
      <c r="A490" s="86"/>
      <c r="B490" s="105"/>
    </row>
    <row r="491" spans="1:2">
      <c r="A491" s="86"/>
      <c r="B491" s="105"/>
    </row>
    <row r="492" spans="1:2">
      <c r="A492" s="86"/>
      <c r="B492" s="105"/>
    </row>
    <row r="493" spans="1:2">
      <c r="A493" s="86"/>
      <c r="B493" s="105"/>
    </row>
    <row r="494" spans="1:2">
      <c r="A494" s="86"/>
      <c r="B494" s="105"/>
    </row>
    <row r="495" spans="1:2">
      <c r="A495" s="86"/>
      <c r="B495" s="105"/>
    </row>
    <row r="496" spans="1:2">
      <c r="A496" s="86"/>
      <c r="B496" s="105"/>
    </row>
    <row r="497" spans="1:2">
      <c r="A497" s="86"/>
      <c r="B497" s="105"/>
    </row>
    <row r="498" spans="1:2">
      <c r="A498" s="86"/>
      <c r="B498" s="105"/>
    </row>
    <row r="499" spans="1:2">
      <c r="A499" s="86"/>
      <c r="B499" s="105"/>
    </row>
    <row r="500" spans="1:2">
      <c r="A500" s="86"/>
      <c r="B500" s="105"/>
    </row>
    <row r="501" spans="1:2">
      <c r="A501" s="86"/>
      <c r="B501" s="105"/>
    </row>
    <row r="502" spans="1:2">
      <c r="A502" s="86"/>
      <c r="B502" s="105"/>
    </row>
    <row r="503" spans="1:2">
      <c r="A503" s="86"/>
      <c r="B503" s="105"/>
    </row>
    <row r="504" spans="1:2">
      <c r="A504" s="86"/>
      <c r="B504" s="105"/>
    </row>
    <row r="505" spans="1:2">
      <c r="A505" s="86"/>
      <c r="B505" s="105"/>
    </row>
    <row r="506" spans="1:2">
      <c r="A506" s="86"/>
      <c r="B506" s="105"/>
    </row>
    <row r="507" spans="1:2">
      <c r="A507" s="86"/>
      <c r="B507" s="105"/>
    </row>
    <row r="508" spans="1:2">
      <c r="A508" s="86"/>
      <c r="B508" s="105"/>
    </row>
    <row r="509" spans="1:2">
      <c r="A509" s="86"/>
      <c r="B509" s="105"/>
    </row>
    <row r="510" spans="1:2">
      <c r="A510" s="86"/>
      <c r="B510" s="105"/>
    </row>
    <row r="511" spans="1:2">
      <c r="A511" s="86"/>
      <c r="B511" s="105"/>
    </row>
    <row r="512" spans="1:2">
      <c r="A512" s="86"/>
      <c r="B512" s="105"/>
    </row>
    <row r="513" spans="1:2">
      <c r="A513" s="86"/>
      <c r="B513" s="105"/>
    </row>
    <row r="514" spans="1:2">
      <c r="A514" s="86"/>
      <c r="B514" s="105"/>
    </row>
    <row r="515" spans="1:2">
      <c r="A515" s="86"/>
      <c r="B515" s="105"/>
    </row>
    <row r="516" spans="1:2">
      <c r="A516" s="86"/>
      <c r="B516" s="105"/>
    </row>
    <row r="517" spans="1:2">
      <c r="A517" s="86"/>
      <c r="B517" s="105"/>
    </row>
    <row r="518" spans="1:2">
      <c r="A518" s="86"/>
      <c r="B518" s="105"/>
    </row>
    <row r="519" spans="1:2">
      <c r="A519" s="86"/>
      <c r="B519" s="105"/>
    </row>
    <row r="520" spans="1:2">
      <c r="A520" s="86"/>
      <c r="B520" s="105"/>
    </row>
    <row r="521" spans="1:2">
      <c r="A521" s="86"/>
      <c r="B521" s="105"/>
    </row>
    <row r="522" spans="1:2">
      <c r="A522" s="86"/>
      <c r="B522" s="105"/>
    </row>
    <row r="523" spans="1:2">
      <c r="A523" s="86"/>
      <c r="B523" s="105"/>
    </row>
    <row r="524" spans="1:2">
      <c r="A524" s="86"/>
      <c r="B524" s="105"/>
    </row>
    <row r="525" spans="1:2">
      <c r="A525" s="86"/>
      <c r="B525" s="105"/>
    </row>
    <row r="526" spans="1:2">
      <c r="A526" s="86"/>
      <c r="B526" s="105"/>
    </row>
    <row r="527" spans="1:2">
      <c r="A527" s="86"/>
      <c r="B527" s="105"/>
    </row>
    <row r="528" spans="1:2">
      <c r="A528" s="86"/>
      <c r="B528" s="105"/>
    </row>
    <row r="529" spans="1:2">
      <c r="A529" s="86"/>
      <c r="B529" s="105"/>
    </row>
    <row r="530" spans="1:2">
      <c r="A530" s="86"/>
      <c r="B530" s="105"/>
    </row>
    <row r="531" spans="1:2">
      <c r="A531" s="86"/>
      <c r="B531" s="105"/>
    </row>
    <row r="532" spans="1:2">
      <c r="A532" s="86"/>
      <c r="B532" s="105"/>
    </row>
    <row r="533" spans="1:2">
      <c r="A533" s="86"/>
      <c r="B533" s="105"/>
    </row>
    <row r="534" spans="1:2">
      <c r="A534" s="86"/>
      <c r="B534" s="105"/>
    </row>
    <row r="535" spans="1:2">
      <c r="A535" s="86"/>
      <c r="B535" s="105"/>
    </row>
    <row r="536" spans="1:2">
      <c r="A536" s="86"/>
      <c r="B536" s="105"/>
    </row>
    <row r="537" spans="1:2">
      <c r="A537" s="86"/>
      <c r="B537" s="105"/>
    </row>
    <row r="538" spans="1:2">
      <c r="A538" s="86"/>
      <c r="B538" s="105"/>
    </row>
    <row r="539" spans="1:2">
      <c r="A539" s="86"/>
      <c r="B539" s="105"/>
    </row>
    <row r="540" spans="1:2">
      <c r="A540" s="86"/>
      <c r="B540" s="105"/>
    </row>
    <row r="541" spans="1:2">
      <c r="A541" s="86"/>
      <c r="B541" s="105"/>
    </row>
    <row r="542" spans="1:2">
      <c r="A542" s="86"/>
      <c r="B542" s="105"/>
    </row>
    <row r="543" spans="1:2">
      <c r="A543" s="86"/>
      <c r="B543" s="105"/>
    </row>
    <row r="544" spans="1:2">
      <c r="A544" s="86"/>
      <c r="B544" s="105"/>
    </row>
    <row r="545" spans="1:2">
      <c r="A545" s="86"/>
      <c r="B545" s="105"/>
    </row>
    <row r="546" spans="1:2">
      <c r="A546" s="86"/>
      <c r="B546" s="105"/>
    </row>
    <row r="547" spans="1:2">
      <c r="A547" s="86"/>
      <c r="B547" s="105"/>
    </row>
    <row r="548" spans="1:2">
      <c r="A548" s="86"/>
      <c r="B548" s="105"/>
    </row>
    <row r="549" spans="1:2">
      <c r="A549" s="86"/>
      <c r="B549" s="105"/>
    </row>
    <row r="550" spans="1:2">
      <c r="A550" s="86"/>
      <c r="B550" s="105"/>
    </row>
    <row r="551" spans="1:2">
      <c r="A551" s="86"/>
      <c r="B551" s="105"/>
    </row>
    <row r="552" spans="1:2">
      <c r="A552" s="86"/>
      <c r="B552" s="105"/>
    </row>
    <row r="553" spans="1:2">
      <c r="A553" s="86"/>
      <c r="B553" s="105"/>
    </row>
    <row r="554" spans="1:2">
      <c r="A554" s="86"/>
      <c r="B554" s="105"/>
    </row>
    <row r="555" spans="1:2">
      <c r="A555" s="86"/>
      <c r="B555" s="105"/>
    </row>
    <row r="556" spans="1:2">
      <c r="A556" s="86"/>
      <c r="B556" s="105"/>
    </row>
    <row r="557" spans="1:2">
      <c r="A557" s="86"/>
      <c r="B557" s="105"/>
    </row>
    <row r="558" spans="1:2">
      <c r="A558" s="86"/>
      <c r="B558" s="105"/>
    </row>
    <row r="559" spans="1:2">
      <c r="A559" s="86"/>
      <c r="B559" s="105"/>
    </row>
    <row r="560" spans="1:2">
      <c r="A560" s="86"/>
      <c r="B560" s="105"/>
    </row>
    <row r="561" spans="1:2">
      <c r="A561" s="86"/>
      <c r="B561" s="105"/>
    </row>
    <row r="562" spans="1:2">
      <c r="A562" s="86"/>
      <c r="B562" s="105"/>
    </row>
    <row r="563" spans="1:2">
      <c r="A563" s="86"/>
      <c r="B563" s="105"/>
    </row>
    <row r="564" spans="1:2">
      <c r="A564" s="86"/>
      <c r="B564" s="105"/>
    </row>
    <row r="565" spans="1:2">
      <c r="A565" s="86"/>
      <c r="B565" s="105"/>
    </row>
    <row r="566" spans="1:2">
      <c r="A566" s="86"/>
      <c r="B566" s="105"/>
    </row>
    <row r="567" spans="1:2">
      <c r="A567" s="86"/>
      <c r="B567" s="105"/>
    </row>
    <row r="568" spans="1:2">
      <c r="A568" s="86"/>
      <c r="B568" s="105"/>
    </row>
    <row r="569" spans="1:2">
      <c r="A569" s="86"/>
      <c r="B569" s="105"/>
    </row>
    <row r="570" spans="1:2">
      <c r="A570" s="86"/>
      <c r="B570" s="105"/>
    </row>
    <row r="571" spans="1:2">
      <c r="A571" s="86"/>
      <c r="B571" s="105"/>
    </row>
    <row r="572" spans="1:2">
      <c r="A572" s="86"/>
      <c r="B572" s="105"/>
    </row>
    <row r="573" spans="1:2">
      <c r="A573" s="86"/>
      <c r="B573" s="105"/>
    </row>
    <row r="574" spans="1:2">
      <c r="A574" s="86"/>
      <c r="B574" s="105"/>
    </row>
    <row r="575" spans="1:2">
      <c r="A575" s="86"/>
      <c r="B575" s="105"/>
    </row>
    <row r="576" spans="1:2">
      <c r="A576" s="86"/>
      <c r="B576" s="105"/>
    </row>
    <row r="577" spans="1:2">
      <c r="A577" s="86"/>
      <c r="B577" s="105"/>
    </row>
    <row r="578" spans="1:2">
      <c r="A578" s="86"/>
      <c r="B578" s="105"/>
    </row>
    <row r="579" spans="1:2">
      <c r="A579" s="86"/>
      <c r="B579" s="105"/>
    </row>
    <row r="580" spans="1:2">
      <c r="A580" s="86"/>
      <c r="B580" s="105"/>
    </row>
    <row r="581" spans="1:2">
      <c r="A581" s="86"/>
      <c r="B581" s="105"/>
    </row>
    <row r="582" spans="1:2">
      <c r="A582" s="86"/>
      <c r="B582" s="105"/>
    </row>
    <row r="583" spans="1:2">
      <c r="A583" s="86"/>
      <c r="B583" s="105"/>
    </row>
    <row r="584" spans="1:2">
      <c r="A584" s="86"/>
      <c r="B584" s="105"/>
    </row>
    <row r="585" spans="1:2">
      <c r="A585" s="86"/>
      <c r="B585" s="105"/>
    </row>
    <row r="586" spans="1:2">
      <c r="A586" s="86"/>
      <c r="B586" s="105"/>
    </row>
    <row r="587" spans="1:2">
      <c r="A587" s="86"/>
      <c r="B587" s="105"/>
    </row>
    <row r="588" spans="1:2">
      <c r="A588" s="86"/>
      <c r="B588" s="105"/>
    </row>
    <row r="589" spans="1:2">
      <c r="A589" s="86"/>
      <c r="B589" s="105"/>
    </row>
    <row r="590" spans="1:2">
      <c r="A590" s="86"/>
      <c r="B590" s="105"/>
    </row>
    <row r="591" spans="1:2">
      <c r="A591" s="86"/>
      <c r="B591" s="105"/>
    </row>
    <row r="592" spans="1:2">
      <c r="A592" s="86"/>
      <c r="B592" s="105"/>
    </row>
    <row r="593" spans="1:2">
      <c r="A593" s="86"/>
      <c r="B593" s="105"/>
    </row>
    <row r="594" spans="1:2">
      <c r="A594" s="86"/>
      <c r="B594" s="105"/>
    </row>
    <row r="595" spans="1:2">
      <c r="A595" s="86"/>
      <c r="B595" s="105"/>
    </row>
    <row r="596" spans="1:2">
      <c r="A596" s="86"/>
      <c r="B596" s="105"/>
    </row>
    <row r="597" spans="1:2">
      <c r="A597" s="86"/>
      <c r="B597" s="105"/>
    </row>
    <row r="598" spans="1:2">
      <c r="A598" s="86"/>
      <c r="B598" s="105"/>
    </row>
    <row r="599" spans="1:2">
      <c r="A599" s="86"/>
      <c r="B599" s="105"/>
    </row>
    <row r="600" spans="1:2">
      <c r="A600" s="86"/>
      <c r="B600" s="105"/>
    </row>
    <row r="601" spans="1:2">
      <c r="A601" s="86"/>
      <c r="B601" s="105"/>
    </row>
    <row r="602" spans="1:2">
      <c r="A602" s="86"/>
      <c r="B602" s="105"/>
    </row>
    <row r="603" spans="1:2">
      <c r="A603" s="86"/>
      <c r="B603" s="105"/>
    </row>
    <row r="604" spans="1:2">
      <c r="A604" s="86"/>
      <c r="B604" s="105"/>
    </row>
    <row r="605" spans="1:2">
      <c r="A605" s="86"/>
      <c r="B605" s="105"/>
    </row>
    <row r="606" spans="1:2">
      <c r="A606" s="86"/>
      <c r="B606" s="105"/>
    </row>
    <row r="607" spans="1:2">
      <c r="A607" s="86"/>
      <c r="B607" s="105"/>
    </row>
    <row r="608" spans="1:2">
      <c r="A608" s="86"/>
      <c r="B608" s="105"/>
    </row>
    <row r="609" spans="1:2">
      <c r="A609" s="86"/>
      <c r="B609" s="105"/>
    </row>
    <row r="610" spans="1:2">
      <c r="A610" s="86"/>
      <c r="B610" s="105"/>
    </row>
    <row r="611" spans="1:2">
      <c r="A611" s="86"/>
      <c r="B611" s="105"/>
    </row>
    <row r="612" spans="1:2">
      <c r="A612" s="86"/>
      <c r="B612" s="105"/>
    </row>
    <row r="613" spans="1:2">
      <c r="A613" s="86"/>
      <c r="B613" s="105"/>
    </row>
    <row r="614" spans="1:2">
      <c r="A614" s="86"/>
      <c r="B614" s="105"/>
    </row>
    <row r="615" spans="1:2">
      <c r="A615" s="86"/>
      <c r="B615" s="105"/>
    </row>
    <row r="616" spans="1:2">
      <c r="A616" s="86"/>
      <c r="B616" s="105"/>
    </row>
    <row r="617" spans="1:2">
      <c r="A617" s="86"/>
      <c r="B617" s="105"/>
    </row>
    <row r="618" spans="1:2">
      <c r="A618" s="86"/>
      <c r="B618" s="105"/>
    </row>
    <row r="619" spans="1:2">
      <c r="A619" s="86"/>
      <c r="B619" s="105"/>
    </row>
    <row r="620" spans="1:2">
      <c r="A620" s="86"/>
      <c r="B620" s="105"/>
    </row>
    <row r="621" spans="1:2">
      <c r="A621" s="86"/>
      <c r="B621" s="105"/>
    </row>
    <row r="622" spans="1:2">
      <c r="A622" s="86"/>
      <c r="B622" s="105"/>
    </row>
    <row r="623" spans="1:2">
      <c r="A623" s="86"/>
      <c r="B623" s="105"/>
    </row>
    <row r="624" spans="1:2">
      <c r="A624" s="86"/>
      <c r="B624" s="105"/>
    </row>
    <row r="625" spans="1:2">
      <c r="A625" s="86"/>
      <c r="B625" s="105"/>
    </row>
    <row r="626" spans="1:2">
      <c r="A626" s="86"/>
      <c r="B626" s="105"/>
    </row>
    <row r="627" spans="1:2">
      <c r="A627" s="86"/>
      <c r="B627" s="105"/>
    </row>
    <row r="628" spans="1:2">
      <c r="A628" s="86"/>
      <c r="B628" s="105"/>
    </row>
    <row r="629" spans="1:2">
      <c r="A629" s="86"/>
      <c r="B629" s="105"/>
    </row>
    <row r="630" spans="1:2">
      <c r="A630" s="86"/>
      <c r="B630" s="105"/>
    </row>
    <row r="631" spans="1:2">
      <c r="A631" s="86"/>
      <c r="B631" s="105"/>
    </row>
    <row r="632" spans="1:2">
      <c r="A632" s="86"/>
      <c r="B632" s="105"/>
    </row>
    <row r="633" spans="1:2">
      <c r="A633" s="86"/>
      <c r="B633" s="105"/>
    </row>
    <row r="634" spans="1:2">
      <c r="A634" s="86"/>
      <c r="B634" s="105"/>
    </row>
    <row r="635" spans="1:2">
      <c r="A635" s="86"/>
      <c r="B635" s="105"/>
    </row>
    <row r="636" spans="1:2">
      <c r="A636" s="86"/>
      <c r="B636" s="105"/>
    </row>
    <row r="637" spans="1:2">
      <c r="A637" s="86"/>
      <c r="B637" s="105"/>
    </row>
    <row r="638" spans="1:2">
      <c r="A638" s="86"/>
      <c r="B638" s="105"/>
    </row>
    <row r="639" spans="1:2">
      <c r="A639" s="86"/>
      <c r="B639" s="105"/>
    </row>
    <row r="640" spans="1:2">
      <c r="A640" s="86"/>
      <c r="B640" s="105"/>
    </row>
    <row r="641" spans="1:2">
      <c r="A641" s="86"/>
      <c r="B641" s="105"/>
    </row>
    <row r="642" spans="1:2">
      <c r="A642" s="86"/>
      <c r="B642" s="105"/>
    </row>
    <row r="643" spans="1:2">
      <c r="A643" s="86"/>
      <c r="B643" s="105"/>
    </row>
    <row r="644" spans="1:2">
      <c r="A644" s="86"/>
      <c r="B644" s="105"/>
    </row>
    <row r="645" spans="1:2">
      <c r="A645" s="86"/>
      <c r="B645" s="105"/>
    </row>
    <row r="646" spans="1:2">
      <c r="A646" s="86"/>
      <c r="B646" s="105"/>
    </row>
    <row r="647" spans="1:2">
      <c r="A647" s="86"/>
      <c r="B647" s="105"/>
    </row>
    <row r="648" spans="1:2">
      <c r="A648" s="86"/>
      <c r="B648" s="105"/>
    </row>
    <row r="649" spans="1:2">
      <c r="A649" s="86"/>
      <c r="B649" s="105"/>
    </row>
    <row r="650" spans="1:2">
      <c r="A650" s="86"/>
      <c r="B650" s="105"/>
    </row>
    <row r="651" spans="1:2">
      <c r="A651" s="86"/>
      <c r="B651" s="105"/>
    </row>
    <row r="652" spans="1:2">
      <c r="A652" s="86"/>
      <c r="B652" s="105"/>
    </row>
    <row r="653" spans="1:2">
      <c r="A653" s="86"/>
      <c r="B653" s="105"/>
    </row>
    <row r="654" spans="1:2">
      <c r="A654" s="86"/>
      <c r="B654" s="105"/>
    </row>
    <row r="655" spans="1:2">
      <c r="A655" s="86"/>
      <c r="B655" s="105"/>
    </row>
    <row r="656" spans="1:2">
      <c r="A656" s="86"/>
      <c r="B656" s="105"/>
    </row>
    <row r="657" spans="1:2">
      <c r="A657" s="86"/>
      <c r="B657" s="105"/>
    </row>
    <row r="658" spans="1:2">
      <c r="A658" s="86"/>
      <c r="B658" s="105"/>
    </row>
    <row r="659" spans="1:2">
      <c r="A659" s="86"/>
      <c r="B659" s="105"/>
    </row>
    <row r="660" spans="1:2">
      <c r="A660" s="86"/>
      <c r="B660" s="105"/>
    </row>
    <row r="661" spans="1:2">
      <c r="A661" s="86"/>
      <c r="B661" s="105"/>
    </row>
    <row r="662" spans="1:2">
      <c r="A662" s="86"/>
      <c r="B662" s="105"/>
    </row>
    <row r="663" spans="1:2">
      <c r="A663" s="86"/>
      <c r="B663" s="105"/>
    </row>
    <row r="664" spans="1:2">
      <c r="A664" s="86"/>
      <c r="B664" s="105"/>
    </row>
    <row r="665" spans="1:2">
      <c r="A665" s="86"/>
      <c r="B665" s="105"/>
    </row>
    <row r="666" spans="1:2">
      <c r="A666" s="86"/>
      <c r="B666" s="105"/>
    </row>
    <row r="667" spans="1:2">
      <c r="A667" s="86"/>
      <c r="B667" s="105"/>
    </row>
    <row r="668" spans="1:2">
      <c r="A668" s="86"/>
      <c r="B668" s="105"/>
    </row>
    <row r="669" spans="1:2">
      <c r="A669" s="86"/>
      <c r="B669" s="105"/>
    </row>
    <row r="670" spans="1:2">
      <c r="A670" s="86"/>
      <c r="B670" s="105"/>
    </row>
    <row r="671" spans="1:2">
      <c r="A671" s="86"/>
      <c r="B671" s="105"/>
    </row>
    <row r="672" spans="1:2">
      <c r="A672" s="86"/>
      <c r="B672" s="105"/>
    </row>
    <row r="673" spans="1:2">
      <c r="A673" s="86"/>
      <c r="B673" s="105"/>
    </row>
    <row r="674" spans="1:2">
      <c r="A674" s="86"/>
      <c r="B674" s="105"/>
    </row>
    <row r="675" spans="1:2">
      <c r="A675" s="86"/>
      <c r="B675" s="105"/>
    </row>
    <row r="676" spans="1:2">
      <c r="A676" s="86"/>
      <c r="B676" s="105"/>
    </row>
    <row r="677" spans="1:2">
      <c r="A677" s="86"/>
      <c r="B677" s="105"/>
    </row>
    <row r="678" spans="1:2">
      <c r="A678" s="86"/>
      <c r="B678" s="105"/>
    </row>
    <row r="679" spans="1:2">
      <c r="A679" s="86"/>
      <c r="B679" s="105"/>
    </row>
    <row r="680" spans="1:2">
      <c r="A680" s="86"/>
      <c r="B680" s="105"/>
    </row>
    <row r="681" spans="1:2">
      <c r="A681" s="86"/>
      <c r="B681" s="105"/>
    </row>
    <row r="682" spans="1:2">
      <c r="A682" s="86"/>
      <c r="B682" s="105"/>
    </row>
    <row r="683" spans="1:2">
      <c r="A683" s="86"/>
      <c r="B683" s="105"/>
    </row>
    <row r="684" spans="1:2">
      <c r="A684" s="86"/>
      <c r="B684" s="105"/>
    </row>
    <row r="685" spans="1:2">
      <c r="A685" s="86"/>
      <c r="B685" s="105"/>
    </row>
    <row r="686" spans="1:2">
      <c r="A686" s="86"/>
      <c r="B686" s="105"/>
    </row>
    <row r="687" spans="1:2">
      <c r="A687" s="86"/>
      <c r="B687" s="105"/>
    </row>
    <row r="688" spans="1:2">
      <c r="A688" s="86"/>
      <c r="B688" s="105"/>
    </row>
    <row r="689" spans="1:2">
      <c r="A689" s="86"/>
      <c r="B689" s="105"/>
    </row>
    <row r="690" spans="1:2">
      <c r="A690" s="86"/>
      <c r="B690" s="105"/>
    </row>
    <row r="691" spans="1:2">
      <c r="A691" s="86"/>
      <c r="B691" s="105"/>
    </row>
    <row r="692" spans="1:2">
      <c r="A692" s="86"/>
      <c r="B692" s="105"/>
    </row>
  </sheetData>
  <mergeCells count="1">
    <mergeCell ref="A2:B2"/>
  </mergeCells>
  <printOptions horizontalCentered="1"/>
  <pageMargins left="0.349956258075444" right="0.349956258075444" top="0.629782348167239" bottom="0.590203972313348" header="0.12012386885215" footer="0.279826113558191"/>
  <pageSetup paperSize="9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  <vt:lpstr>表十六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创编</dc:creator>
  <cp:lastModifiedBy>Administrator</cp:lastModifiedBy>
  <cp:revision>1</cp:revision>
  <dcterms:created xsi:type="dcterms:W3CDTF">2014-05-30T07:06:00Z</dcterms:created>
  <cp:lastPrinted>2017-12-29T02:09:00Z</cp:lastPrinted>
  <dcterms:modified xsi:type="dcterms:W3CDTF">2021-05-29T00:52:37Z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16DE009BD0C24F5588DD65BEBC7293FF</vt:lpwstr>
  </property>
</Properties>
</file>