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2"/>
  </bookViews>
  <sheets>
    <sheet name="Sheet2" sheetId="2" r:id="rId1"/>
    <sheet name="Sheet1" sheetId="3" r:id="rId2"/>
    <sheet name="Sheet3" sheetId="4" r:id="rId3"/>
  </sheets>
  <definedNames>
    <definedName name="_xlnm.Print_Titles" localSheetId="0">Sheet2!$4:$4</definedName>
    <definedName name="_xlnm.Print_Titles" localSheetId="2">Sheet3!$4:$5</definedName>
  </definedNames>
  <calcPr calcId="144525"/>
</workbook>
</file>

<file path=xl/sharedStrings.xml><?xml version="1.0" encoding="utf-8"?>
<sst xmlns="http://schemas.openxmlformats.org/spreadsheetml/2006/main" count="369" uniqueCount="161">
  <si>
    <t>附件2：</t>
  </si>
  <si>
    <t>平江县2022年度统筹整合使用财政涉农资金年中调整实施方案汇总表</t>
  </si>
  <si>
    <t>建设平台</t>
  </si>
  <si>
    <t>序号</t>
  </si>
  <si>
    <t>项目建设名称</t>
  </si>
  <si>
    <t>截止11月17日项目资金拨付情况</t>
  </si>
  <si>
    <t>年前结算测算</t>
  </si>
  <si>
    <t>金额单位：万元</t>
  </si>
  <si>
    <t>资金规模</t>
  </si>
  <si>
    <t>已拨付</t>
  </si>
  <si>
    <t>结余</t>
  </si>
  <si>
    <t>建议本次兑现</t>
  </si>
  <si>
    <t>结转23年兑现</t>
  </si>
  <si>
    <t>项目实施
单位</t>
  </si>
  <si>
    <t>情况说明</t>
  </si>
  <si>
    <t>合计</t>
  </si>
  <si>
    <t>一、产业发展</t>
  </si>
  <si>
    <t>小计</t>
  </si>
  <si>
    <t>脱贫人口小额信贷财政贴息资金</t>
  </si>
  <si>
    <t>乡村振兴局</t>
  </si>
  <si>
    <t>4季度贴息在2023年兑现</t>
  </si>
  <si>
    <t>创业致富带头人培训</t>
  </si>
  <si>
    <t>乡村振兴特色示范产业</t>
  </si>
  <si>
    <t>粮食生产发展项目</t>
  </si>
  <si>
    <t>农业农村局</t>
  </si>
  <si>
    <t>实现化肥、农药减量增效100万、粮食生产奖励700万；</t>
  </si>
  <si>
    <t>乡村特色产业与休闲农业融合发展示范县</t>
  </si>
  <si>
    <t>高标准农田建设-农业生产能力提升</t>
  </si>
  <si>
    <t>省巩固拓展产业扶贫成果重点项目</t>
  </si>
  <si>
    <t>新型经营主体贴息资金</t>
  </si>
  <si>
    <t>农产品产地冷藏保鲜设施建设</t>
  </si>
  <si>
    <t>项目未实施，2023年兑现</t>
  </si>
  <si>
    <t>峰岭菁华种养殖产业配套</t>
  </si>
  <si>
    <t>发改局</t>
  </si>
  <si>
    <t>光伏发电项目</t>
  </si>
  <si>
    <t>扶持壮大村级集体经济</t>
  </si>
  <si>
    <t>组织部</t>
  </si>
  <si>
    <t>老区改革产业发展项目</t>
  </si>
  <si>
    <t>民政局</t>
  </si>
  <si>
    <t>农村妇女技能培训</t>
  </si>
  <si>
    <t>妇联</t>
  </si>
  <si>
    <t>中鸡养殖项目</t>
  </si>
  <si>
    <t>畜牧水产农机事务中心</t>
  </si>
  <si>
    <t>就业帮扶车间</t>
  </si>
  <si>
    <t>森林抚育、松材线虫防治项目</t>
  </si>
  <si>
    <t>林业局</t>
  </si>
  <si>
    <t>国有贫困林场产业发展项目</t>
  </si>
  <si>
    <t>创建全国全域旅游引领区项目</t>
  </si>
  <si>
    <t>文旅广体局</t>
  </si>
  <si>
    <t>乡镇重点村、示范村示范产业</t>
  </si>
  <si>
    <t>各乡镇</t>
  </si>
  <si>
    <t>二、基础建设</t>
  </si>
  <si>
    <t>汉昌街道基础设施建设</t>
  </si>
  <si>
    <t>汉昌街道</t>
  </si>
  <si>
    <t>天岳街道基础设施建设</t>
  </si>
  <si>
    <t>天岳街道</t>
  </si>
  <si>
    <t>三阳乡基础设施建设</t>
  </si>
  <si>
    <t>三阳乡</t>
  </si>
  <si>
    <t>福寿山镇基础设施建设</t>
  </si>
  <si>
    <t>福寿山镇</t>
  </si>
  <si>
    <t>安定镇基础设施建设</t>
  </si>
  <si>
    <t>安定镇</t>
  </si>
  <si>
    <t>三市镇基础设施建设</t>
  </si>
  <si>
    <t>三市镇</t>
  </si>
  <si>
    <t>加义镇基础设施建设</t>
  </si>
  <si>
    <t>加义镇</t>
  </si>
  <si>
    <t>长寿镇基础设施建设</t>
  </si>
  <si>
    <t>长寿镇</t>
  </si>
  <si>
    <t>木金乡基础设施建设</t>
  </si>
  <si>
    <t>木金乡</t>
  </si>
  <si>
    <t>龙门镇基础设施建设</t>
  </si>
  <si>
    <t>龙门镇</t>
  </si>
  <si>
    <t>石牛寨镇基础设施建设</t>
  </si>
  <si>
    <t>石牛寨镇</t>
  </si>
  <si>
    <t>虹桥镇基础设施建设</t>
  </si>
  <si>
    <t>虹桥镇</t>
  </si>
  <si>
    <t>南江镇基础设施建设</t>
  </si>
  <si>
    <t>南江镇</t>
  </si>
  <si>
    <t>上塔市镇基础设施建设</t>
  </si>
  <si>
    <t>上塔市镇</t>
  </si>
  <si>
    <t>板江乡基础设施建设</t>
  </si>
  <si>
    <t>板江乡</t>
  </si>
  <si>
    <t>大洲乡基础设施建设</t>
  </si>
  <si>
    <t>大洲乡</t>
  </si>
  <si>
    <t>梅仙镇基础设施建设</t>
  </si>
  <si>
    <t>梅仙镇</t>
  </si>
  <si>
    <t>三墩乡基础设施建设</t>
  </si>
  <si>
    <t>三墩乡</t>
  </si>
  <si>
    <t>童市镇基础设施建设</t>
  </si>
  <si>
    <t>童市镇</t>
  </si>
  <si>
    <t>岑川镇基础设施建设</t>
  </si>
  <si>
    <t>岑川镇</t>
  </si>
  <si>
    <t>余坪镇基础设施建设</t>
  </si>
  <si>
    <t>余坪镇</t>
  </si>
  <si>
    <t>瓮江镇基础设施建设</t>
  </si>
  <si>
    <t>瓮江镇</t>
  </si>
  <si>
    <t>浯口镇基础设施建设</t>
  </si>
  <si>
    <t>浯口镇</t>
  </si>
  <si>
    <t>伍市镇基础设施建设</t>
  </si>
  <si>
    <t>伍市镇</t>
  </si>
  <si>
    <t>向家镇基础设施建设</t>
  </si>
  <si>
    <t>向家镇</t>
  </si>
  <si>
    <t>园艺示范中心基础设施建设</t>
  </si>
  <si>
    <t>园艺示范中心</t>
  </si>
  <si>
    <t>人居环境整治项目</t>
  </si>
  <si>
    <t>人居环境整治办</t>
  </si>
  <si>
    <t>农村危房改造</t>
  </si>
  <si>
    <t>住建局</t>
  </si>
  <si>
    <t>安全饮水</t>
  </si>
  <si>
    <t>自来水公司</t>
  </si>
  <si>
    <t>剩余8个项目共计1964.4万元，部分已开工，部分还在走前期程序处于停滞状态，建议在2023年兑现。</t>
  </si>
  <si>
    <t>交通基础设施建设</t>
  </si>
  <si>
    <t>交通局</t>
  </si>
  <si>
    <t>水利基础设施建设</t>
  </si>
  <si>
    <t>水利局</t>
  </si>
  <si>
    <t>剩余资金995万元2023年兑现</t>
  </si>
  <si>
    <t>老区改革基础设施建设</t>
  </si>
  <si>
    <t>部分项目未实施，2023年兑现</t>
  </si>
  <si>
    <t>国有贫困林场基础设施建设</t>
  </si>
  <si>
    <t>三、政策保障</t>
  </si>
  <si>
    <t>“雨露计划”中职、中技学历职业教育</t>
  </si>
  <si>
    <t>公益岗位生态环保员</t>
  </si>
  <si>
    <t>脱贫人口一次性交通补贴</t>
  </si>
  <si>
    <t>四、补充方案</t>
  </si>
  <si>
    <t>巩固拓展脱贫攻坚成果示范园区项目</t>
  </si>
  <si>
    <t>湘财预〔2022〕0234号省级财政衔接推进乡村振兴补助资金</t>
  </si>
  <si>
    <t>省衔接资金指定项目</t>
  </si>
  <si>
    <t>湘财预〔2022〕0239号省级财政衔接推进乡村振兴补助资金</t>
  </si>
  <si>
    <t>平江县2022年度统筹整合使用财政涉农资金年前结算拨付建议方案</t>
  </si>
  <si>
    <t>类别</t>
  </si>
  <si>
    <t>本次兑现</t>
  </si>
  <si>
    <t>责任单位</t>
  </si>
  <si>
    <t>总计</t>
  </si>
  <si>
    <t>（一）</t>
  </si>
  <si>
    <t>争资项目小计</t>
  </si>
  <si>
    <t>湘财预〔2022〕0234号省级财政衔接资金</t>
  </si>
  <si>
    <t>（二）</t>
  </si>
  <si>
    <t>政策性保障项目小计</t>
  </si>
  <si>
    <t>（三）</t>
  </si>
  <si>
    <t>行业部门实施项目小计</t>
  </si>
  <si>
    <t>（四）</t>
  </si>
  <si>
    <t>乡镇、村级实施项目小计</t>
  </si>
  <si>
    <t>长寿镇、三市镇、伍市镇</t>
  </si>
  <si>
    <t>虹桥、加义、安定、浯口、伍市</t>
  </si>
  <si>
    <t>湘财预〔2022〕0239号</t>
  </si>
  <si>
    <t>三阳乡、加义镇、梅仙镇</t>
  </si>
  <si>
    <t>湘财预〔2022〕0038号</t>
  </si>
  <si>
    <t>县级会议纪要安排项目</t>
  </si>
  <si>
    <t>浊江河生态修复</t>
  </si>
  <si>
    <t>钟恩公路</t>
  </si>
  <si>
    <t>工业区建设项目</t>
  </si>
  <si>
    <t>大洞村水毁维修</t>
  </si>
  <si>
    <t>附件：</t>
  </si>
  <si>
    <t>平江县2022年巩固成果和衔接乡村振兴项目计划完成情况表</t>
  </si>
  <si>
    <t>资金拨付情况</t>
  </si>
  <si>
    <t>资金支出情况</t>
  </si>
  <si>
    <t>计划金额</t>
  </si>
  <si>
    <t>已拨付金额</t>
  </si>
  <si>
    <t>占比</t>
  </si>
  <si>
    <t>已支出金额</t>
  </si>
  <si>
    <t>交通局安防项目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</si>
</sst>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</font>
    <font>
      <sz val="11"/>
      <color indexed="8"/>
      <name val="仿宋"/>
      <charset val="134"/>
    </font>
    <font>
      <sz val="12"/>
      <name val="黑体"/>
      <charset val="134"/>
    </font>
    <font>
      <sz val="12"/>
      <name val="宋体"/>
      <charset val="134"/>
    </font>
    <font>
      <sz val="16"/>
      <name val="方正小标宋简体"/>
      <charset val="134"/>
    </font>
    <font>
      <b/>
      <sz val="16"/>
      <name val="方正大标宋简体"/>
      <charset val="134"/>
    </font>
    <font>
      <sz val="12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b/>
      <sz val="11"/>
      <color indexed="8"/>
      <name val="宋体"/>
      <charset val="134"/>
    </font>
    <font>
      <b/>
      <sz val="16"/>
      <color indexed="8"/>
      <name val="黑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10" borderId="9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14" borderId="12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30" fillId="15" borderId="13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>
      <alignment horizontal="center" vertical="center" wrapText="1"/>
    </xf>
    <xf numFmtId="10" fontId="7" fillId="0" borderId="6" xfId="11" applyNumberFormat="1" applyFont="1" applyFill="1" applyBorder="1" applyAlignment="1">
      <alignment horizontal="center" vertical="center" wrapText="1"/>
    </xf>
    <xf numFmtId="10" fontId="6" fillId="0" borderId="6" xfId="11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0" fontId="12" fillId="0" borderId="0" xfId="0" applyFont="1" applyFill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right" vertical="center" wrapText="1"/>
      <protection locked="0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92D050"/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68"/>
  <sheetViews>
    <sheetView workbookViewId="0">
      <pane ySplit="4" topLeftCell="A5" activePane="bottomLeft" state="frozen"/>
      <selection/>
      <selection pane="bottomLeft" activeCell="A1" sqref="$A1:$XFD1048576"/>
    </sheetView>
  </sheetViews>
  <sheetFormatPr defaultColWidth="9" defaultRowHeight="13.5"/>
  <cols>
    <col min="1" max="1" width="10.625" style="1" customWidth="1"/>
    <col min="2" max="2" width="6.625" style="1" customWidth="1"/>
    <col min="3" max="3" width="25.625" style="1" customWidth="1"/>
    <col min="4" max="8" width="11.625" style="1" customWidth="1"/>
    <col min="9" max="9" width="14.025" style="1" customWidth="1"/>
    <col min="10" max="10" width="30.25" style="1" customWidth="1"/>
    <col min="11" max="16384" width="9" style="1"/>
  </cols>
  <sheetData>
    <row r="1" ht="30" customHeight="1" spans="1:10">
      <c r="A1" s="66" t="s">
        <v>0</v>
      </c>
      <c r="B1" s="66"/>
      <c r="C1" s="67"/>
      <c r="D1" s="67"/>
      <c r="E1" s="67"/>
      <c r="F1" s="67"/>
      <c r="G1" s="67"/>
      <c r="H1" s="67"/>
      <c r="I1" s="67"/>
      <c r="J1" s="82"/>
    </row>
    <row r="2" ht="40" customHeight="1" spans="1:10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</row>
    <row r="3" ht="20" customHeight="1" spans="1:10">
      <c r="A3" s="69" t="s">
        <v>2</v>
      </c>
      <c r="B3" s="69" t="s">
        <v>3</v>
      </c>
      <c r="C3" s="69" t="s">
        <v>4</v>
      </c>
      <c r="D3" s="42" t="s">
        <v>5</v>
      </c>
      <c r="E3" s="42"/>
      <c r="F3" s="42"/>
      <c r="G3" s="42" t="s">
        <v>6</v>
      </c>
      <c r="H3" s="42"/>
      <c r="I3" s="42"/>
      <c r="J3" s="83" t="s">
        <v>7</v>
      </c>
    </row>
    <row r="4" ht="40" customHeight="1" spans="1:10">
      <c r="A4" s="70"/>
      <c r="B4" s="70" t="s">
        <v>3</v>
      </c>
      <c r="C4" s="70" t="s">
        <v>4</v>
      </c>
      <c r="D4" s="41" t="s">
        <v>8</v>
      </c>
      <c r="E4" s="41" t="s">
        <v>9</v>
      </c>
      <c r="F4" s="41" t="s">
        <v>10</v>
      </c>
      <c r="G4" s="41" t="s">
        <v>11</v>
      </c>
      <c r="H4" s="41" t="s">
        <v>12</v>
      </c>
      <c r="I4" s="41" t="s">
        <v>13</v>
      </c>
      <c r="J4" s="41" t="s">
        <v>14</v>
      </c>
    </row>
    <row r="5" ht="40" customHeight="1" spans="1:10">
      <c r="A5" s="47" t="s">
        <v>15</v>
      </c>
      <c r="B5" s="47"/>
      <c r="C5" s="47"/>
      <c r="D5" s="47">
        <f>D62+D27+D6+D66</f>
        <v>52212.12</v>
      </c>
      <c r="E5" s="47">
        <f>E62+E27+E6+E66</f>
        <v>31451.901474</v>
      </c>
      <c r="F5" s="47">
        <f>F62+F27+F6+F66</f>
        <v>20760.218526</v>
      </c>
      <c r="G5" s="47">
        <f>G62+G27+G6+G66</f>
        <v>11535.25</v>
      </c>
      <c r="H5" s="47">
        <f>H62+H27+H6+H66</f>
        <v>8897.9</v>
      </c>
      <c r="I5" s="48"/>
      <c r="J5" s="49"/>
    </row>
    <row r="6" ht="40" customHeight="1" spans="1:10">
      <c r="A6" s="41" t="s">
        <v>16</v>
      </c>
      <c r="B6" s="41" t="s">
        <v>17</v>
      </c>
      <c r="C6" s="41"/>
      <c r="D6" s="51">
        <f>SUM(D7:D26)</f>
        <v>23261.96</v>
      </c>
      <c r="E6" s="51">
        <f>SUM(E7:E26)</f>
        <v>13443.081474</v>
      </c>
      <c r="F6" s="51">
        <f>SUM(F7:F26)</f>
        <v>9818.878526</v>
      </c>
      <c r="G6" s="51">
        <f>SUM(G7:G26)</f>
        <v>5442</v>
      </c>
      <c r="H6" s="51">
        <f>SUM(H7:H26)</f>
        <v>4199</v>
      </c>
      <c r="I6" s="52"/>
      <c r="J6" s="52"/>
    </row>
    <row r="7" ht="40" customHeight="1" spans="1:10">
      <c r="A7" s="41"/>
      <c r="B7" s="48">
        <v>1</v>
      </c>
      <c r="C7" s="48" t="s">
        <v>18</v>
      </c>
      <c r="D7" s="48">
        <v>1258.02</v>
      </c>
      <c r="E7" s="50">
        <v>1080.341474</v>
      </c>
      <c r="F7" s="48">
        <f>D7-E7</f>
        <v>177.678526</v>
      </c>
      <c r="G7" s="48">
        <v>0</v>
      </c>
      <c r="H7" s="48">
        <v>0</v>
      </c>
      <c r="I7" s="48" t="s">
        <v>19</v>
      </c>
      <c r="J7" s="49" t="s">
        <v>20</v>
      </c>
    </row>
    <row r="8" ht="40" customHeight="1" spans="1:10">
      <c r="A8" s="41"/>
      <c r="B8" s="48">
        <v>2</v>
      </c>
      <c r="C8" s="48" t="s">
        <v>21</v>
      </c>
      <c r="D8" s="50">
        <v>122</v>
      </c>
      <c r="E8" s="48">
        <v>0</v>
      </c>
      <c r="F8" s="48">
        <f t="shared" ref="F8:F26" si="0">D8-E8</f>
        <v>122</v>
      </c>
      <c r="G8" s="71">
        <v>122</v>
      </c>
      <c r="H8" s="48">
        <v>0</v>
      </c>
      <c r="I8" s="48" t="s">
        <v>19</v>
      </c>
      <c r="J8" s="49"/>
    </row>
    <row r="9" ht="60" customHeight="1" spans="1:10">
      <c r="A9" s="41"/>
      <c r="B9" s="48">
        <v>3</v>
      </c>
      <c r="C9" s="48" t="s">
        <v>22</v>
      </c>
      <c r="D9" s="50">
        <v>1200</v>
      </c>
      <c r="E9" s="48">
        <v>1200</v>
      </c>
      <c r="F9" s="48">
        <f t="shared" si="0"/>
        <v>0</v>
      </c>
      <c r="G9" s="48">
        <v>0</v>
      </c>
      <c r="H9" s="48">
        <v>0</v>
      </c>
      <c r="I9" s="48" t="s">
        <v>19</v>
      </c>
      <c r="J9" s="49"/>
    </row>
    <row r="10" ht="50" customHeight="1" spans="1:10">
      <c r="A10" s="41"/>
      <c r="B10" s="48">
        <v>4</v>
      </c>
      <c r="C10" s="48" t="s">
        <v>23</v>
      </c>
      <c r="D10" s="55">
        <v>800</v>
      </c>
      <c r="E10" s="72">
        <v>0</v>
      </c>
      <c r="F10" s="48">
        <f t="shared" si="0"/>
        <v>800</v>
      </c>
      <c r="G10" s="73">
        <v>800</v>
      </c>
      <c r="H10" s="72">
        <v>0</v>
      </c>
      <c r="I10" s="48" t="s">
        <v>24</v>
      </c>
      <c r="J10" s="49" t="s">
        <v>25</v>
      </c>
    </row>
    <row r="11" ht="40" customHeight="1" spans="1:10">
      <c r="A11" s="41"/>
      <c r="B11" s="48">
        <v>5</v>
      </c>
      <c r="C11" s="48" t="s">
        <v>26</v>
      </c>
      <c r="D11" s="55">
        <v>2915</v>
      </c>
      <c r="E11" s="72">
        <v>2915</v>
      </c>
      <c r="F11" s="48">
        <f t="shared" si="0"/>
        <v>0</v>
      </c>
      <c r="G11" s="72">
        <v>0</v>
      </c>
      <c r="H11" s="72">
        <v>0</v>
      </c>
      <c r="I11" s="48" t="s">
        <v>24</v>
      </c>
      <c r="J11" s="49"/>
    </row>
    <row r="12" ht="40" customHeight="1" spans="1:10">
      <c r="A12" s="41"/>
      <c r="B12" s="48">
        <v>6</v>
      </c>
      <c r="C12" s="48" t="s">
        <v>27</v>
      </c>
      <c r="D12" s="48">
        <v>8904.2</v>
      </c>
      <c r="E12" s="48">
        <v>3728</v>
      </c>
      <c r="F12" s="48">
        <f t="shared" si="0"/>
        <v>5176.2</v>
      </c>
      <c r="G12" s="71">
        <v>3000</v>
      </c>
      <c r="H12" s="48">
        <v>2176</v>
      </c>
      <c r="I12" s="48" t="s">
        <v>24</v>
      </c>
      <c r="J12" s="49"/>
    </row>
    <row r="13" ht="40" customHeight="1" spans="1:10">
      <c r="A13" s="41"/>
      <c r="B13" s="48">
        <v>7</v>
      </c>
      <c r="C13" s="48" t="s">
        <v>28</v>
      </c>
      <c r="D13" s="48">
        <v>890</v>
      </c>
      <c r="E13" s="48">
        <v>890</v>
      </c>
      <c r="F13" s="48">
        <f t="shared" si="0"/>
        <v>0</v>
      </c>
      <c r="G13" s="48">
        <v>0</v>
      </c>
      <c r="H13" s="48">
        <v>0</v>
      </c>
      <c r="I13" s="48" t="s">
        <v>24</v>
      </c>
      <c r="J13" s="49"/>
    </row>
    <row r="14" ht="40" customHeight="1" spans="1:10">
      <c r="A14" s="69" t="s">
        <v>16</v>
      </c>
      <c r="B14" s="48">
        <v>8</v>
      </c>
      <c r="C14" s="48" t="s">
        <v>29</v>
      </c>
      <c r="D14" s="74">
        <v>353</v>
      </c>
      <c r="E14" s="74">
        <v>353</v>
      </c>
      <c r="F14" s="48">
        <f t="shared" si="0"/>
        <v>0</v>
      </c>
      <c r="G14" s="74">
        <v>0</v>
      </c>
      <c r="H14" s="74">
        <v>0</v>
      </c>
      <c r="I14" s="48" t="s">
        <v>24</v>
      </c>
      <c r="J14" s="49"/>
    </row>
    <row r="15" ht="40" customHeight="1" spans="1:10">
      <c r="A15" s="75"/>
      <c r="B15" s="48">
        <v>9</v>
      </c>
      <c r="C15" s="48" t="s">
        <v>30</v>
      </c>
      <c r="D15" s="48">
        <v>703</v>
      </c>
      <c r="E15" s="48">
        <v>0</v>
      </c>
      <c r="F15" s="48">
        <f t="shared" si="0"/>
        <v>703</v>
      </c>
      <c r="G15" s="48">
        <v>0</v>
      </c>
      <c r="H15" s="48">
        <v>703</v>
      </c>
      <c r="I15" s="84" t="s">
        <v>24</v>
      </c>
      <c r="J15" s="85" t="s">
        <v>31</v>
      </c>
    </row>
    <row r="16" ht="40" customHeight="1" spans="1:10">
      <c r="A16" s="75"/>
      <c r="B16" s="48">
        <v>10</v>
      </c>
      <c r="C16" s="58" t="s">
        <v>32</v>
      </c>
      <c r="D16" s="76">
        <v>500</v>
      </c>
      <c r="E16" s="76">
        <v>350</v>
      </c>
      <c r="F16" s="48">
        <f t="shared" si="0"/>
        <v>150</v>
      </c>
      <c r="G16" s="71">
        <v>150</v>
      </c>
      <c r="H16" s="76">
        <v>0</v>
      </c>
      <c r="I16" s="58" t="s">
        <v>33</v>
      </c>
      <c r="J16" s="49"/>
    </row>
    <row r="17" ht="40" customHeight="1" spans="1:10">
      <c r="A17" s="75"/>
      <c r="B17" s="48">
        <v>11</v>
      </c>
      <c r="C17" s="48" t="s">
        <v>34</v>
      </c>
      <c r="D17" s="48">
        <v>252</v>
      </c>
      <c r="E17" s="48">
        <v>252</v>
      </c>
      <c r="F17" s="48">
        <f t="shared" si="0"/>
        <v>0</v>
      </c>
      <c r="G17" s="48">
        <v>0</v>
      </c>
      <c r="H17" s="48">
        <v>0</v>
      </c>
      <c r="I17" s="48" t="s">
        <v>33</v>
      </c>
      <c r="J17" s="49"/>
    </row>
    <row r="18" ht="40" customHeight="1" spans="1:10">
      <c r="A18" s="75"/>
      <c r="B18" s="48">
        <v>12</v>
      </c>
      <c r="C18" s="48" t="s">
        <v>35</v>
      </c>
      <c r="D18" s="48">
        <v>680</v>
      </c>
      <c r="E18" s="48">
        <v>680</v>
      </c>
      <c r="F18" s="48">
        <f t="shared" si="0"/>
        <v>0</v>
      </c>
      <c r="G18" s="48">
        <v>0</v>
      </c>
      <c r="H18" s="48">
        <v>0</v>
      </c>
      <c r="I18" s="48" t="s">
        <v>36</v>
      </c>
      <c r="J18" s="49"/>
    </row>
    <row r="19" ht="40" customHeight="1" spans="1:10">
      <c r="A19" s="75"/>
      <c r="B19" s="48">
        <v>13</v>
      </c>
      <c r="C19" s="48" t="s">
        <v>37</v>
      </c>
      <c r="D19" s="48">
        <v>25</v>
      </c>
      <c r="E19" s="48">
        <v>25</v>
      </c>
      <c r="F19" s="48">
        <f t="shared" si="0"/>
        <v>0</v>
      </c>
      <c r="G19" s="48">
        <v>0</v>
      </c>
      <c r="H19" s="48">
        <v>0</v>
      </c>
      <c r="I19" s="48" t="s">
        <v>38</v>
      </c>
      <c r="J19" s="49"/>
    </row>
    <row r="20" ht="40" customHeight="1" spans="1:10">
      <c r="A20" s="75"/>
      <c r="B20" s="48">
        <v>14</v>
      </c>
      <c r="C20" s="48" t="s">
        <v>39</v>
      </c>
      <c r="D20" s="48">
        <v>20</v>
      </c>
      <c r="E20" s="48">
        <v>0</v>
      </c>
      <c r="F20" s="48">
        <f t="shared" si="0"/>
        <v>20</v>
      </c>
      <c r="G20" s="48">
        <v>0</v>
      </c>
      <c r="H20" s="48">
        <v>20</v>
      </c>
      <c r="I20" s="48" t="s">
        <v>40</v>
      </c>
      <c r="J20" s="85" t="s">
        <v>31</v>
      </c>
    </row>
    <row r="21" ht="40" customHeight="1" spans="1:10">
      <c r="A21" s="75"/>
      <c r="B21" s="48">
        <v>15</v>
      </c>
      <c r="C21" s="48" t="s">
        <v>41</v>
      </c>
      <c r="D21" s="50">
        <v>80</v>
      </c>
      <c r="E21" s="48">
        <v>80</v>
      </c>
      <c r="F21" s="48">
        <f t="shared" si="0"/>
        <v>0</v>
      </c>
      <c r="G21" s="48">
        <v>0</v>
      </c>
      <c r="H21" s="48">
        <v>0</v>
      </c>
      <c r="I21" s="48" t="s">
        <v>42</v>
      </c>
      <c r="J21" s="49"/>
    </row>
    <row r="22" ht="40" customHeight="1" spans="1:10">
      <c r="A22" s="75"/>
      <c r="B22" s="48">
        <v>16</v>
      </c>
      <c r="C22" s="48" t="s">
        <v>43</v>
      </c>
      <c r="D22" s="48">
        <v>100</v>
      </c>
      <c r="E22" s="48">
        <v>0</v>
      </c>
      <c r="F22" s="48">
        <f t="shared" si="0"/>
        <v>100</v>
      </c>
      <c r="G22" s="48">
        <v>0</v>
      </c>
      <c r="H22" s="48">
        <v>100</v>
      </c>
      <c r="I22" s="48" t="s">
        <v>19</v>
      </c>
      <c r="J22" s="49" t="s">
        <v>31</v>
      </c>
    </row>
    <row r="23" ht="40" customHeight="1" spans="1:10">
      <c r="A23" s="75"/>
      <c r="B23" s="48">
        <v>17</v>
      </c>
      <c r="C23" s="48" t="s">
        <v>44</v>
      </c>
      <c r="D23" s="48">
        <v>2370</v>
      </c>
      <c r="E23" s="48">
        <v>1300</v>
      </c>
      <c r="F23" s="48">
        <f t="shared" si="0"/>
        <v>1070</v>
      </c>
      <c r="G23" s="71">
        <v>1070</v>
      </c>
      <c r="H23" s="48">
        <v>0</v>
      </c>
      <c r="I23" s="48" t="s">
        <v>45</v>
      </c>
      <c r="J23" s="56"/>
    </row>
    <row r="24" ht="40" customHeight="1" spans="1:10">
      <c r="A24" s="70"/>
      <c r="B24" s="48">
        <v>18</v>
      </c>
      <c r="C24" s="48" t="s">
        <v>46</v>
      </c>
      <c r="D24" s="50">
        <v>130</v>
      </c>
      <c r="E24" s="48">
        <v>130</v>
      </c>
      <c r="F24" s="48">
        <f t="shared" si="0"/>
        <v>0</v>
      </c>
      <c r="G24" s="48">
        <v>0</v>
      </c>
      <c r="H24" s="48">
        <v>0</v>
      </c>
      <c r="I24" s="48" t="s">
        <v>45</v>
      </c>
      <c r="J24" s="56"/>
    </row>
    <row r="25" ht="40" customHeight="1" spans="1:10">
      <c r="A25" s="69" t="s">
        <v>16</v>
      </c>
      <c r="B25" s="48">
        <v>19</v>
      </c>
      <c r="C25" s="48" t="s">
        <v>47</v>
      </c>
      <c r="D25" s="48">
        <v>1200</v>
      </c>
      <c r="E25" s="48">
        <v>0</v>
      </c>
      <c r="F25" s="48">
        <f t="shared" si="0"/>
        <v>1200</v>
      </c>
      <c r="G25" s="48">
        <v>0</v>
      </c>
      <c r="H25" s="48">
        <v>1200</v>
      </c>
      <c r="I25" s="48" t="s">
        <v>48</v>
      </c>
      <c r="J25" s="56" t="s">
        <v>31</v>
      </c>
    </row>
    <row r="26" ht="50" customHeight="1" spans="1:10">
      <c r="A26" s="70"/>
      <c r="B26" s="48">
        <v>20</v>
      </c>
      <c r="C26" s="48" t="s">
        <v>49</v>
      </c>
      <c r="D26" s="48">
        <v>759.74</v>
      </c>
      <c r="E26" s="48">
        <v>459.74</v>
      </c>
      <c r="F26" s="48">
        <f t="shared" si="0"/>
        <v>300</v>
      </c>
      <c r="G26" s="48">
        <v>300</v>
      </c>
      <c r="H26" s="48">
        <v>0</v>
      </c>
      <c r="I26" s="48" t="s">
        <v>50</v>
      </c>
      <c r="J26" s="49"/>
    </row>
    <row r="27" ht="40" customHeight="1" spans="1:10">
      <c r="A27" s="77" t="s">
        <v>51</v>
      </c>
      <c r="B27" s="47" t="s">
        <v>17</v>
      </c>
      <c r="C27" s="47"/>
      <c r="D27" s="59">
        <f>SUM(D28:D61)</f>
        <v>24062.16</v>
      </c>
      <c r="E27" s="59">
        <f>SUM(E28:E61)</f>
        <v>16269.25</v>
      </c>
      <c r="F27" s="59">
        <f>SUM(F28:F61)</f>
        <v>7792.91</v>
      </c>
      <c r="G27" s="59">
        <f>SUM(G28:G61)</f>
        <v>3028</v>
      </c>
      <c r="H27" s="59">
        <f>SUM(H28:H61)</f>
        <v>4698.9</v>
      </c>
      <c r="I27" s="48"/>
      <c r="J27" s="49"/>
    </row>
    <row r="28" ht="40" customHeight="1" spans="1:10">
      <c r="A28" s="78"/>
      <c r="B28" s="48">
        <v>21</v>
      </c>
      <c r="C28" s="58" t="s">
        <v>52</v>
      </c>
      <c r="D28" s="79">
        <v>169</v>
      </c>
      <c r="E28" s="79">
        <v>169</v>
      </c>
      <c r="F28" s="48">
        <f t="shared" ref="F27:F56" si="1">D28-E28</f>
        <v>0</v>
      </c>
      <c r="G28" s="79">
        <v>0</v>
      </c>
      <c r="H28" s="79">
        <v>0</v>
      </c>
      <c r="I28" s="58" t="s">
        <v>53</v>
      </c>
      <c r="J28" s="49"/>
    </row>
    <row r="29" ht="40" customHeight="1" spans="1:10">
      <c r="A29" s="78"/>
      <c r="B29" s="48">
        <v>22</v>
      </c>
      <c r="C29" s="58" t="s">
        <v>54</v>
      </c>
      <c r="D29" s="79">
        <v>83</v>
      </c>
      <c r="E29" s="79">
        <v>83</v>
      </c>
      <c r="F29" s="48">
        <f t="shared" si="1"/>
        <v>0</v>
      </c>
      <c r="G29" s="79">
        <v>0</v>
      </c>
      <c r="H29" s="79">
        <v>0</v>
      </c>
      <c r="I29" s="63" t="s">
        <v>55</v>
      </c>
      <c r="J29" s="49"/>
    </row>
    <row r="30" ht="40" customHeight="1" spans="1:10">
      <c r="A30" s="78"/>
      <c r="B30" s="48">
        <v>23</v>
      </c>
      <c r="C30" s="58" t="s">
        <v>56</v>
      </c>
      <c r="D30" s="79">
        <v>173</v>
      </c>
      <c r="E30" s="79">
        <v>93</v>
      </c>
      <c r="F30" s="48">
        <f t="shared" si="1"/>
        <v>80</v>
      </c>
      <c r="G30" s="79">
        <v>80</v>
      </c>
      <c r="H30" s="79">
        <v>0</v>
      </c>
      <c r="I30" s="63" t="s">
        <v>57</v>
      </c>
      <c r="J30" s="49"/>
    </row>
    <row r="31" ht="40" customHeight="1" spans="1:10">
      <c r="A31" s="78"/>
      <c r="B31" s="48">
        <v>24</v>
      </c>
      <c r="C31" s="58" t="s">
        <v>58</v>
      </c>
      <c r="D31" s="79">
        <v>103</v>
      </c>
      <c r="E31" s="79">
        <v>103</v>
      </c>
      <c r="F31" s="48">
        <f t="shared" si="1"/>
        <v>0</v>
      </c>
      <c r="G31" s="79">
        <v>0</v>
      </c>
      <c r="H31" s="79">
        <v>0</v>
      </c>
      <c r="I31" s="63" t="s">
        <v>59</v>
      </c>
      <c r="J31" s="49"/>
    </row>
    <row r="32" ht="40" customHeight="1" spans="1:10">
      <c r="A32" s="78"/>
      <c r="B32" s="48">
        <v>25</v>
      </c>
      <c r="C32" s="58" t="s">
        <v>60</v>
      </c>
      <c r="D32" s="79">
        <v>159</v>
      </c>
      <c r="E32" s="79">
        <v>159</v>
      </c>
      <c r="F32" s="48">
        <f t="shared" si="1"/>
        <v>0</v>
      </c>
      <c r="G32" s="79">
        <v>0</v>
      </c>
      <c r="H32" s="79">
        <v>0</v>
      </c>
      <c r="I32" s="58" t="s">
        <v>61</v>
      </c>
      <c r="J32" s="49"/>
    </row>
    <row r="33" ht="40" customHeight="1" spans="1:10">
      <c r="A33" s="78"/>
      <c r="B33" s="48">
        <v>26</v>
      </c>
      <c r="C33" s="58" t="s">
        <v>62</v>
      </c>
      <c r="D33" s="79">
        <v>537</v>
      </c>
      <c r="E33" s="79">
        <v>437</v>
      </c>
      <c r="F33" s="48">
        <f t="shared" si="1"/>
        <v>100</v>
      </c>
      <c r="G33" s="79">
        <v>100</v>
      </c>
      <c r="H33" s="79">
        <v>0</v>
      </c>
      <c r="I33" s="63" t="s">
        <v>63</v>
      </c>
      <c r="J33" s="49"/>
    </row>
    <row r="34" ht="40" customHeight="1" spans="1:10">
      <c r="A34" s="78"/>
      <c r="B34" s="48">
        <v>27</v>
      </c>
      <c r="C34" s="58" t="s">
        <v>64</v>
      </c>
      <c r="D34" s="79">
        <v>959.86</v>
      </c>
      <c r="E34" s="79">
        <v>909.86</v>
      </c>
      <c r="F34" s="48">
        <f t="shared" si="1"/>
        <v>50</v>
      </c>
      <c r="G34" s="79">
        <v>50</v>
      </c>
      <c r="H34" s="79">
        <v>0</v>
      </c>
      <c r="I34" s="63" t="s">
        <v>65</v>
      </c>
      <c r="J34" s="49"/>
    </row>
    <row r="35" ht="40" customHeight="1" spans="1:10">
      <c r="A35" s="80"/>
      <c r="B35" s="48">
        <v>28</v>
      </c>
      <c r="C35" s="58" t="s">
        <v>66</v>
      </c>
      <c r="D35" s="79">
        <v>478</v>
      </c>
      <c r="E35" s="79">
        <v>478</v>
      </c>
      <c r="F35" s="48">
        <f t="shared" si="1"/>
        <v>0</v>
      </c>
      <c r="G35" s="79">
        <v>0</v>
      </c>
      <c r="H35" s="79">
        <v>0</v>
      </c>
      <c r="I35" s="63" t="s">
        <v>67</v>
      </c>
      <c r="J35" s="49"/>
    </row>
    <row r="36" ht="40" customHeight="1" spans="1:10">
      <c r="A36" s="77" t="s">
        <v>51</v>
      </c>
      <c r="B36" s="48">
        <v>29</v>
      </c>
      <c r="C36" s="58" t="s">
        <v>68</v>
      </c>
      <c r="D36" s="79">
        <v>455</v>
      </c>
      <c r="E36" s="79">
        <v>455</v>
      </c>
      <c r="F36" s="48">
        <f t="shared" si="1"/>
        <v>0</v>
      </c>
      <c r="G36" s="79">
        <v>0</v>
      </c>
      <c r="H36" s="79">
        <v>0</v>
      </c>
      <c r="I36" s="63" t="s">
        <v>69</v>
      </c>
      <c r="J36" s="49"/>
    </row>
    <row r="37" ht="40" customHeight="1" spans="1:10">
      <c r="A37" s="78"/>
      <c r="B37" s="48">
        <v>30</v>
      </c>
      <c r="C37" s="58" t="s">
        <v>70</v>
      </c>
      <c r="D37" s="79">
        <v>959.5</v>
      </c>
      <c r="E37" s="79">
        <v>517</v>
      </c>
      <c r="F37" s="48">
        <f t="shared" si="1"/>
        <v>442.5</v>
      </c>
      <c r="G37" s="79">
        <v>442.5</v>
      </c>
      <c r="H37" s="79">
        <v>0</v>
      </c>
      <c r="I37" s="63" t="s">
        <v>71</v>
      </c>
      <c r="J37" s="49"/>
    </row>
    <row r="38" ht="40" customHeight="1" spans="1:10">
      <c r="A38" s="78"/>
      <c r="B38" s="48">
        <v>31</v>
      </c>
      <c r="C38" s="58" t="s">
        <v>72</v>
      </c>
      <c r="D38" s="79">
        <v>124</v>
      </c>
      <c r="E38" s="79">
        <v>124</v>
      </c>
      <c r="F38" s="48">
        <f t="shared" si="1"/>
        <v>0</v>
      </c>
      <c r="G38" s="79">
        <v>0</v>
      </c>
      <c r="H38" s="79">
        <v>0</v>
      </c>
      <c r="I38" s="58" t="s">
        <v>73</v>
      </c>
      <c r="J38" s="49"/>
    </row>
    <row r="39" ht="40" customHeight="1" spans="1:10">
      <c r="A39" s="78"/>
      <c r="B39" s="48">
        <v>32</v>
      </c>
      <c r="C39" s="58" t="s">
        <v>74</v>
      </c>
      <c r="D39" s="79">
        <v>132</v>
      </c>
      <c r="E39" s="79">
        <v>132</v>
      </c>
      <c r="F39" s="48">
        <f t="shared" si="1"/>
        <v>0</v>
      </c>
      <c r="G39" s="79">
        <v>0</v>
      </c>
      <c r="H39" s="79">
        <v>0</v>
      </c>
      <c r="I39" s="63" t="s">
        <v>75</v>
      </c>
      <c r="J39" s="49"/>
    </row>
    <row r="40" ht="40" customHeight="1" spans="1:10">
      <c r="A40" s="78"/>
      <c r="B40" s="48">
        <v>33</v>
      </c>
      <c r="C40" s="58" t="s">
        <v>76</v>
      </c>
      <c r="D40" s="79">
        <v>97</v>
      </c>
      <c r="E40" s="79">
        <v>97</v>
      </c>
      <c r="F40" s="48">
        <f t="shared" si="1"/>
        <v>0</v>
      </c>
      <c r="G40" s="79">
        <v>0</v>
      </c>
      <c r="H40" s="79">
        <v>0</v>
      </c>
      <c r="I40" s="63" t="s">
        <v>77</v>
      </c>
      <c r="J40" s="49"/>
    </row>
    <row r="41" ht="40" customHeight="1" spans="1:10">
      <c r="A41" s="78"/>
      <c r="B41" s="48">
        <v>34</v>
      </c>
      <c r="C41" s="58" t="s">
        <v>78</v>
      </c>
      <c r="D41" s="79">
        <v>75</v>
      </c>
      <c r="E41" s="79">
        <v>75</v>
      </c>
      <c r="F41" s="48">
        <f t="shared" si="1"/>
        <v>0</v>
      </c>
      <c r="G41" s="79">
        <v>0</v>
      </c>
      <c r="H41" s="79">
        <v>0</v>
      </c>
      <c r="I41" s="63" t="s">
        <v>79</v>
      </c>
      <c r="J41" s="49"/>
    </row>
    <row r="42" ht="40" customHeight="1" spans="1:10">
      <c r="A42" s="78"/>
      <c r="B42" s="48">
        <v>35</v>
      </c>
      <c r="C42" s="58" t="s">
        <v>80</v>
      </c>
      <c r="D42" s="79">
        <v>93</v>
      </c>
      <c r="E42" s="79">
        <v>93</v>
      </c>
      <c r="F42" s="48">
        <f t="shared" si="1"/>
        <v>0</v>
      </c>
      <c r="G42" s="79">
        <v>0</v>
      </c>
      <c r="H42" s="79">
        <v>0</v>
      </c>
      <c r="I42" s="63" t="s">
        <v>81</v>
      </c>
      <c r="J42" s="49"/>
    </row>
    <row r="43" ht="40" customHeight="1" spans="1:10">
      <c r="A43" s="78"/>
      <c r="B43" s="48">
        <v>36</v>
      </c>
      <c r="C43" s="58" t="s">
        <v>82</v>
      </c>
      <c r="D43" s="79">
        <v>109</v>
      </c>
      <c r="E43" s="79">
        <v>109</v>
      </c>
      <c r="F43" s="48">
        <f t="shared" si="1"/>
        <v>0</v>
      </c>
      <c r="G43" s="79">
        <v>0</v>
      </c>
      <c r="H43" s="79">
        <v>0</v>
      </c>
      <c r="I43" s="63" t="s">
        <v>83</v>
      </c>
      <c r="J43" s="49"/>
    </row>
    <row r="44" ht="40" customHeight="1" spans="1:10">
      <c r="A44" s="78"/>
      <c r="B44" s="48">
        <v>37</v>
      </c>
      <c r="C44" s="58" t="s">
        <v>84</v>
      </c>
      <c r="D44" s="79">
        <v>823</v>
      </c>
      <c r="E44" s="79">
        <v>483</v>
      </c>
      <c r="F44" s="48">
        <f t="shared" si="1"/>
        <v>340</v>
      </c>
      <c r="G44" s="79">
        <v>40</v>
      </c>
      <c r="H44" s="79">
        <v>300</v>
      </c>
      <c r="I44" s="63" t="s">
        <v>85</v>
      </c>
      <c r="J44" s="49" t="s">
        <v>31</v>
      </c>
    </row>
    <row r="45" ht="40" customHeight="1" spans="1:10">
      <c r="A45" s="78"/>
      <c r="B45" s="48">
        <v>38</v>
      </c>
      <c r="C45" s="58" t="s">
        <v>86</v>
      </c>
      <c r="D45" s="79">
        <v>292</v>
      </c>
      <c r="E45" s="79">
        <v>292</v>
      </c>
      <c r="F45" s="48">
        <f t="shared" si="1"/>
        <v>0</v>
      </c>
      <c r="G45" s="79">
        <v>0</v>
      </c>
      <c r="H45" s="79">
        <v>0</v>
      </c>
      <c r="I45" s="63" t="s">
        <v>87</v>
      </c>
      <c r="J45" s="49"/>
    </row>
    <row r="46" ht="40" customHeight="1" spans="1:10">
      <c r="A46" s="80"/>
      <c r="B46" s="48">
        <v>39</v>
      </c>
      <c r="C46" s="58" t="s">
        <v>88</v>
      </c>
      <c r="D46" s="79">
        <v>513.8</v>
      </c>
      <c r="E46" s="79">
        <v>413.8</v>
      </c>
      <c r="F46" s="48">
        <f t="shared" si="1"/>
        <v>99.9999999999999</v>
      </c>
      <c r="G46" s="79">
        <v>100</v>
      </c>
      <c r="H46" s="79">
        <v>0</v>
      </c>
      <c r="I46" s="63" t="s">
        <v>89</v>
      </c>
      <c r="J46" s="49"/>
    </row>
    <row r="47" ht="40" customHeight="1" spans="1:10">
      <c r="A47" s="77" t="s">
        <v>51</v>
      </c>
      <c r="B47" s="48">
        <v>40</v>
      </c>
      <c r="C47" s="58" t="s">
        <v>90</v>
      </c>
      <c r="D47" s="79">
        <v>71</v>
      </c>
      <c r="E47" s="79">
        <v>71</v>
      </c>
      <c r="F47" s="48">
        <f t="shared" si="1"/>
        <v>0</v>
      </c>
      <c r="G47" s="79">
        <v>0</v>
      </c>
      <c r="H47" s="79">
        <v>0</v>
      </c>
      <c r="I47" s="63" t="s">
        <v>91</v>
      </c>
      <c r="J47" s="49"/>
    </row>
    <row r="48" ht="40" customHeight="1" spans="1:10">
      <c r="A48" s="78"/>
      <c r="B48" s="48">
        <v>41</v>
      </c>
      <c r="C48" s="58" t="s">
        <v>92</v>
      </c>
      <c r="D48" s="79">
        <v>447</v>
      </c>
      <c r="E48" s="79">
        <v>147</v>
      </c>
      <c r="F48" s="48">
        <f t="shared" si="1"/>
        <v>300</v>
      </c>
      <c r="G48" s="79">
        <v>300</v>
      </c>
      <c r="H48" s="79">
        <v>0</v>
      </c>
      <c r="I48" s="63" t="s">
        <v>93</v>
      </c>
      <c r="J48" s="49"/>
    </row>
    <row r="49" ht="40" customHeight="1" spans="1:10">
      <c r="A49" s="78"/>
      <c r="B49" s="48">
        <v>42</v>
      </c>
      <c r="C49" s="58" t="s">
        <v>94</v>
      </c>
      <c r="D49" s="79">
        <v>314</v>
      </c>
      <c r="E49" s="79">
        <v>314</v>
      </c>
      <c r="F49" s="48">
        <f t="shared" si="1"/>
        <v>0</v>
      </c>
      <c r="G49" s="79">
        <v>0</v>
      </c>
      <c r="H49" s="79">
        <v>0</v>
      </c>
      <c r="I49" s="63" t="s">
        <v>95</v>
      </c>
      <c r="J49" s="49"/>
    </row>
    <row r="50" ht="40" customHeight="1" spans="1:10">
      <c r="A50" s="78"/>
      <c r="B50" s="48">
        <v>43</v>
      </c>
      <c r="C50" s="58" t="s">
        <v>96</v>
      </c>
      <c r="D50" s="79">
        <v>207.4</v>
      </c>
      <c r="E50" s="79">
        <v>207.4</v>
      </c>
      <c r="F50" s="48">
        <f t="shared" si="1"/>
        <v>0</v>
      </c>
      <c r="G50" s="79">
        <v>0</v>
      </c>
      <c r="H50" s="79">
        <v>0</v>
      </c>
      <c r="I50" s="63" t="s">
        <v>97</v>
      </c>
      <c r="J50" s="49"/>
    </row>
    <row r="51" ht="40" customHeight="1" spans="1:10">
      <c r="A51" s="78"/>
      <c r="B51" s="48">
        <v>44</v>
      </c>
      <c r="C51" s="58" t="s">
        <v>98</v>
      </c>
      <c r="D51" s="79">
        <v>915</v>
      </c>
      <c r="E51" s="79">
        <v>715</v>
      </c>
      <c r="F51" s="48">
        <f t="shared" si="1"/>
        <v>200</v>
      </c>
      <c r="G51" s="79">
        <v>200</v>
      </c>
      <c r="H51" s="79">
        <v>0</v>
      </c>
      <c r="I51" s="63" t="s">
        <v>99</v>
      </c>
      <c r="J51" s="49"/>
    </row>
    <row r="52" ht="40" customHeight="1" spans="1:10">
      <c r="A52" s="78"/>
      <c r="B52" s="48">
        <v>45</v>
      </c>
      <c r="C52" s="58" t="s">
        <v>100</v>
      </c>
      <c r="D52" s="79">
        <v>66</v>
      </c>
      <c r="E52" s="79">
        <v>66</v>
      </c>
      <c r="F52" s="48">
        <f t="shared" si="1"/>
        <v>0</v>
      </c>
      <c r="G52" s="79">
        <v>0</v>
      </c>
      <c r="H52" s="79">
        <v>0</v>
      </c>
      <c r="I52" s="58" t="s">
        <v>101</v>
      </c>
      <c r="J52" s="49"/>
    </row>
    <row r="53" ht="40" customHeight="1" spans="1:10">
      <c r="A53" s="78"/>
      <c r="B53" s="48">
        <v>46</v>
      </c>
      <c r="C53" s="58" t="s">
        <v>102</v>
      </c>
      <c r="D53" s="79">
        <v>31</v>
      </c>
      <c r="E53" s="79">
        <v>31</v>
      </c>
      <c r="F53" s="48">
        <f t="shared" si="1"/>
        <v>0</v>
      </c>
      <c r="G53" s="79">
        <v>0</v>
      </c>
      <c r="H53" s="79">
        <v>0</v>
      </c>
      <c r="I53" s="58" t="s">
        <v>103</v>
      </c>
      <c r="J53" s="49"/>
    </row>
    <row r="54" ht="40" customHeight="1" spans="1:10">
      <c r="A54" s="78"/>
      <c r="B54" s="48">
        <v>47</v>
      </c>
      <c r="C54" s="48" t="s">
        <v>104</v>
      </c>
      <c r="D54" s="48">
        <v>1000</v>
      </c>
      <c r="E54" s="48">
        <v>0</v>
      </c>
      <c r="F54" s="48">
        <f t="shared" si="1"/>
        <v>1000</v>
      </c>
      <c r="G54" s="48">
        <v>0</v>
      </c>
      <c r="H54" s="48">
        <v>1000</v>
      </c>
      <c r="I54" s="48" t="s">
        <v>105</v>
      </c>
      <c r="J54" s="49" t="s">
        <v>31</v>
      </c>
    </row>
    <row r="55" ht="40" customHeight="1" spans="1:10">
      <c r="A55" s="78"/>
      <c r="B55" s="48">
        <v>48</v>
      </c>
      <c r="C55" s="48" t="s">
        <v>106</v>
      </c>
      <c r="D55" s="48">
        <v>375.9</v>
      </c>
      <c r="E55" s="48">
        <v>344.19</v>
      </c>
      <c r="F55" s="48">
        <f t="shared" si="1"/>
        <v>31.71</v>
      </c>
      <c r="G55" s="48">
        <v>0</v>
      </c>
      <c r="H55" s="48">
        <v>0</v>
      </c>
      <c r="I55" s="48" t="s">
        <v>107</v>
      </c>
      <c r="J55" s="49"/>
    </row>
    <row r="56" ht="57" spans="1:10">
      <c r="A56" s="78"/>
      <c r="B56" s="48">
        <v>49</v>
      </c>
      <c r="C56" s="48" t="s">
        <v>108</v>
      </c>
      <c r="D56" s="57">
        <v>3531.2</v>
      </c>
      <c r="E56" s="57">
        <v>1032.5</v>
      </c>
      <c r="F56" s="48">
        <f t="shared" si="1"/>
        <v>2498.7</v>
      </c>
      <c r="G56" s="81">
        <v>500</v>
      </c>
      <c r="H56" s="57">
        <v>1964.4</v>
      </c>
      <c r="I56" s="48" t="s">
        <v>109</v>
      </c>
      <c r="J56" s="49" t="s">
        <v>110</v>
      </c>
    </row>
    <row r="57" ht="40" customHeight="1" spans="1:10">
      <c r="A57" s="80"/>
      <c r="B57" s="48">
        <v>50</v>
      </c>
      <c r="C57" s="48" t="s">
        <v>111</v>
      </c>
      <c r="D57" s="48">
        <v>4840.5</v>
      </c>
      <c r="E57" s="48">
        <v>4840.5</v>
      </c>
      <c r="F57" s="48">
        <f t="shared" ref="F57:F65" si="2">D57-E57</f>
        <v>0</v>
      </c>
      <c r="G57" s="48">
        <v>0</v>
      </c>
      <c r="H57" s="48">
        <v>0</v>
      </c>
      <c r="I57" s="48" t="s">
        <v>112</v>
      </c>
      <c r="J57" s="49"/>
    </row>
    <row r="58" ht="40" customHeight="1" spans="1:10">
      <c r="A58" s="77" t="s">
        <v>51</v>
      </c>
      <c r="B58" s="48">
        <v>51</v>
      </c>
      <c r="C58" s="48" t="s">
        <v>113</v>
      </c>
      <c r="D58" s="48">
        <v>5023</v>
      </c>
      <c r="E58" s="48">
        <v>3173</v>
      </c>
      <c r="F58" s="48">
        <f t="shared" si="2"/>
        <v>1850</v>
      </c>
      <c r="G58" s="71">
        <v>855</v>
      </c>
      <c r="H58" s="48">
        <v>995</v>
      </c>
      <c r="I58" s="48" t="s">
        <v>114</v>
      </c>
      <c r="J58" s="49" t="s">
        <v>115</v>
      </c>
    </row>
    <row r="59" ht="40" customHeight="1" spans="1:10">
      <c r="A59" s="78"/>
      <c r="B59" s="48">
        <v>52</v>
      </c>
      <c r="C59" s="48" t="s">
        <v>116</v>
      </c>
      <c r="D59" s="48">
        <v>27</v>
      </c>
      <c r="E59" s="48">
        <v>27</v>
      </c>
      <c r="F59" s="48">
        <f t="shared" si="2"/>
        <v>0</v>
      </c>
      <c r="G59" s="48">
        <v>0</v>
      </c>
      <c r="H59" s="48">
        <v>0</v>
      </c>
      <c r="I59" s="48" t="s">
        <v>38</v>
      </c>
      <c r="J59" s="49"/>
    </row>
    <row r="60" ht="40" customHeight="1" spans="1:10">
      <c r="A60" s="78"/>
      <c r="B60" s="48">
        <v>53</v>
      </c>
      <c r="C60" s="48" t="s">
        <v>47</v>
      </c>
      <c r="D60" s="48">
        <v>800</v>
      </c>
      <c r="E60" s="48">
        <v>0</v>
      </c>
      <c r="F60" s="48">
        <f t="shared" si="2"/>
        <v>800</v>
      </c>
      <c r="G60" s="71">
        <v>360.5</v>
      </c>
      <c r="H60" s="48">
        <f>F60-G60</f>
        <v>439.5</v>
      </c>
      <c r="I60" s="48" t="s">
        <v>48</v>
      </c>
      <c r="J60" s="49" t="s">
        <v>117</v>
      </c>
    </row>
    <row r="61" ht="40" customHeight="1" spans="1:10">
      <c r="A61" s="80"/>
      <c r="B61" s="48">
        <v>54</v>
      </c>
      <c r="C61" s="48" t="s">
        <v>118</v>
      </c>
      <c r="D61" s="48">
        <v>78</v>
      </c>
      <c r="E61" s="48">
        <v>78</v>
      </c>
      <c r="F61" s="48">
        <f t="shared" si="2"/>
        <v>0</v>
      </c>
      <c r="G61" s="48">
        <v>0</v>
      </c>
      <c r="H61" s="48">
        <v>0</v>
      </c>
      <c r="I61" s="48" t="s">
        <v>45</v>
      </c>
      <c r="J61" s="49"/>
    </row>
    <row r="62" ht="40" customHeight="1" spans="1:10">
      <c r="A62" s="47" t="s">
        <v>119</v>
      </c>
      <c r="B62" s="47" t="s">
        <v>17</v>
      </c>
      <c r="C62" s="47"/>
      <c r="D62" s="47">
        <f>SUM(D63:D65)</f>
        <v>2743</v>
      </c>
      <c r="E62" s="47">
        <f>SUM(E63:E65)</f>
        <v>1739.57</v>
      </c>
      <c r="F62" s="47">
        <f>SUM(F63:F65)</f>
        <v>1003.43</v>
      </c>
      <c r="G62" s="47">
        <f>SUM(G63:G65)</f>
        <v>920.25</v>
      </c>
      <c r="H62" s="47">
        <f>SUM(H63:H65)</f>
        <v>0</v>
      </c>
      <c r="I62" s="48"/>
      <c r="J62" s="49"/>
    </row>
    <row r="63" ht="40" customHeight="1" spans="1:10">
      <c r="A63" s="47"/>
      <c r="B63" s="48">
        <v>55</v>
      </c>
      <c r="C63" s="48" t="s">
        <v>120</v>
      </c>
      <c r="D63" s="48">
        <v>1270</v>
      </c>
      <c r="E63" s="48">
        <v>605.55</v>
      </c>
      <c r="F63" s="48">
        <f t="shared" si="2"/>
        <v>664.45</v>
      </c>
      <c r="G63" s="71">
        <v>600</v>
      </c>
      <c r="H63" s="48">
        <v>0</v>
      </c>
      <c r="I63" s="48" t="s">
        <v>19</v>
      </c>
      <c r="J63" s="49"/>
    </row>
    <row r="64" ht="40" customHeight="1" spans="1:10">
      <c r="A64" s="47"/>
      <c r="B64" s="48">
        <v>56</v>
      </c>
      <c r="C64" s="48" t="s">
        <v>121</v>
      </c>
      <c r="D64" s="48">
        <v>1373</v>
      </c>
      <c r="E64" s="48">
        <v>1050.95</v>
      </c>
      <c r="F64" s="48">
        <f t="shared" si="2"/>
        <v>322.05</v>
      </c>
      <c r="G64" s="71">
        <v>320.25</v>
      </c>
      <c r="H64" s="48">
        <v>0</v>
      </c>
      <c r="I64" s="48" t="s">
        <v>19</v>
      </c>
      <c r="J64" s="49"/>
    </row>
    <row r="65" ht="40" customHeight="1" spans="1:10">
      <c r="A65" s="47"/>
      <c r="B65" s="48">
        <v>57</v>
      </c>
      <c r="C65" s="48" t="s">
        <v>122</v>
      </c>
      <c r="D65" s="48">
        <v>100</v>
      </c>
      <c r="E65" s="48">
        <v>83.07</v>
      </c>
      <c r="F65" s="48">
        <f t="shared" si="2"/>
        <v>16.93</v>
      </c>
      <c r="G65" s="48">
        <v>0</v>
      </c>
      <c r="H65" s="48">
        <v>0</v>
      </c>
      <c r="I65" s="48" t="s">
        <v>19</v>
      </c>
      <c r="J65" s="49"/>
    </row>
    <row r="66" ht="33" customHeight="1" spans="1:10">
      <c r="A66" s="47" t="s">
        <v>123</v>
      </c>
      <c r="B66" s="40" t="s">
        <v>17</v>
      </c>
      <c r="C66" s="40"/>
      <c r="D66" s="47">
        <f>SUM(D67:D68)</f>
        <v>2145</v>
      </c>
      <c r="E66" s="47">
        <f>SUM(E67:E68)</f>
        <v>0</v>
      </c>
      <c r="F66" s="47">
        <f>SUM(F67:F68)</f>
        <v>2145</v>
      </c>
      <c r="G66" s="47">
        <f>SUM(G67:G68)</f>
        <v>2145</v>
      </c>
      <c r="H66" s="47">
        <f>SUM(H67:H68)</f>
        <v>0</v>
      </c>
      <c r="I66" s="87"/>
      <c r="J66" s="87"/>
    </row>
    <row r="67" ht="40" customHeight="1" spans="1:10">
      <c r="A67" s="47"/>
      <c r="B67" s="48">
        <v>58</v>
      </c>
      <c r="C67" s="48" t="s">
        <v>124</v>
      </c>
      <c r="D67" s="86">
        <v>2000</v>
      </c>
      <c r="E67" s="86">
        <v>0</v>
      </c>
      <c r="F67" s="86">
        <v>2000</v>
      </c>
      <c r="G67" s="71">
        <v>2000</v>
      </c>
      <c r="H67" s="86">
        <v>0</v>
      </c>
      <c r="I67" s="48" t="s">
        <v>19</v>
      </c>
      <c r="J67" s="49" t="s">
        <v>125</v>
      </c>
    </row>
    <row r="68" ht="29" customHeight="1" spans="1:10">
      <c r="A68" s="47"/>
      <c r="B68" s="48">
        <v>60</v>
      </c>
      <c r="C68" s="48" t="s">
        <v>126</v>
      </c>
      <c r="D68" s="86">
        <v>145</v>
      </c>
      <c r="E68" s="86">
        <v>0</v>
      </c>
      <c r="F68" s="86">
        <v>145</v>
      </c>
      <c r="G68" s="86">
        <v>145</v>
      </c>
      <c r="H68" s="86">
        <v>0</v>
      </c>
      <c r="I68" s="48" t="s">
        <v>19</v>
      </c>
      <c r="J68" s="49" t="s">
        <v>127</v>
      </c>
    </row>
  </sheetData>
  <mergeCells count="21">
    <mergeCell ref="A1:B1"/>
    <mergeCell ref="A2:J2"/>
    <mergeCell ref="D3:F3"/>
    <mergeCell ref="G3:I3"/>
    <mergeCell ref="A5:C5"/>
    <mergeCell ref="B6:C6"/>
    <mergeCell ref="B27:C27"/>
    <mergeCell ref="B62:C62"/>
    <mergeCell ref="B66:C66"/>
    <mergeCell ref="A3:A4"/>
    <mergeCell ref="A6:A13"/>
    <mergeCell ref="A14:A24"/>
    <mergeCell ref="A25:A26"/>
    <mergeCell ref="A27:A35"/>
    <mergeCell ref="A36:A46"/>
    <mergeCell ref="A47:A57"/>
    <mergeCell ref="A58:A61"/>
    <mergeCell ref="A62:A65"/>
    <mergeCell ref="A66:A68"/>
    <mergeCell ref="B3:B4"/>
    <mergeCell ref="C3:C4"/>
  </mergeCells>
  <printOptions horizontalCentered="1"/>
  <pageMargins left="0.66875" right="0.66875" top="0.590277777777778" bottom="0.590277777777778" header="0.5" footer="0.393055555555556"/>
  <pageSetup paperSize="9" scale="75" firstPageNumber="13" fitToHeight="0" orientation="landscape" useFirstPageNumber="1" horizontalDpi="600"/>
  <headerFooter>
    <oddFooter>&amp;C-&amp;P--</oddFooter>
  </headerFooter>
  <ignoredErrors>
    <ignoredError sqref="F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6"/>
  <sheetViews>
    <sheetView workbookViewId="0">
      <selection activeCell="G10" sqref="G10"/>
    </sheetView>
  </sheetViews>
  <sheetFormatPr defaultColWidth="9" defaultRowHeight="13.5" outlineLevelCol="6"/>
  <cols>
    <col min="1" max="1" width="6.75" style="1" customWidth="1"/>
    <col min="2" max="2" width="6.625" style="1" customWidth="1"/>
    <col min="3" max="3" width="27.25" style="1" customWidth="1"/>
    <col min="4" max="4" width="11.625" style="1" customWidth="1"/>
    <col min="5" max="5" width="17.625" style="1" customWidth="1"/>
    <col min="6" max="6" width="26.5" style="1" customWidth="1"/>
    <col min="7" max="7" width="14.125" style="1" customWidth="1"/>
    <col min="8" max="16384" width="9" style="1"/>
  </cols>
  <sheetData>
    <row r="1" ht="40" customHeight="1" spans="1:6">
      <c r="A1" s="39" t="s">
        <v>128</v>
      </c>
      <c r="B1" s="39"/>
      <c r="C1" s="39"/>
      <c r="D1" s="39"/>
      <c r="E1" s="39"/>
      <c r="F1" s="39"/>
    </row>
    <row r="2" ht="20" customHeight="1" spans="1:6">
      <c r="A2" s="40" t="s">
        <v>129</v>
      </c>
      <c r="B2" s="41" t="s">
        <v>3</v>
      </c>
      <c r="C2" s="41" t="s">
        <v>4</v>
      </c>
      <c r="D2" s="42" t="s">
        <v>6</v>
      </c>
      <c r="E2" s="42"/>
      <c r="F2" s="43" t="s">
        <v>7</v>
      </c>
    </row>
    <row r="3" ht="40" customHeight="1" spans="1:6">
      <c r="A3" s="40"/>
      <c r="B3" s="41"/>
      <c r="C3" s="41"/>
      <c r="D3" s="41" t="s">
        <v>130</v>
      </c>
      <c r="E3" s="41" t="s">
        <v>131</v>
      </c>
      <c r="F3" s="41" t="s">
        <v>14</v>
      </c>
    </row>
    <row r="4" ht="35" customHeight="1" spans="1:6">
      <c r="A4" s="44" t="s">
        <v>132</v>
      </c>
      <c r="B4" s="45"/>
      <c r="C4" s="46"/>
      <c r="D4" s="47">
        <f>D5+D7+D19+D11</f>
        <v>11535.25</v>
      </c>
      <c r="E4" s="48"/>
      <c r="F4" s="49"/>
    </row>
    <row r="5" ht="35" customHeight="1" spans="1:6">
      <c r="A5" s="40" t="s">
        <v>133</v>
      </c>
      <c r="B5" s="47" t="s">
        <v>134</v>
      </c>
      <c r="C5" s="47"/>
      <c r="D5" s="47">
        <v>2000</v>
      </c>
      <c r="E5" s="48"/>
      <c r="F5" s="49"/>
    </row>
    <row r="6" ht="35" customHeight="1" spans="1:6">
      <c r="A6" s="40"/>
      <c r="B6" s="48">
        <v>1</v>
      </c>
      <c r="C6" s="48" t="s">
        <v>124</v>
      </c>
      <c r="D6" s="50">
        <v>2000</v>
      </c>
      <c r="E6" s="48" t="s">
        <v>19</v>
      </c>
      <c r="F6" s="49" t="s">
        <v>135</v>
      </c>
    </row>
    <row r="7" ht="35" customHeight="1" spans="1:6">
      <c r="A7" s="40" t="s">
        <v>136</v>
      </c>
      <c r="B7" s="41" t="s">
        <v>137</v>
      </c>
      <c r="C7" s="41"/>
      <c r="D7" s="51">
        <f>D8+D9+D10</f>
        <v>1042.25</v>
      </c>
      <c r="E7" s="52"/>
      <c r="F7" s="52"/>
    </row>
    <row r="8" ht="32" customHeight="1" spans="1:6">
      <c r="A8" s="40"/>
      <c r="B8" s="48">
        <v>2</v>
      </c>
      <c r="C8" s="48" t="s">
        <v>21</v>
      </c>
      <c r="D8" s="53">
        <v>122</v>
      </c>
      <c r="E8" s="48" t="s">
        <v>19</v>
      </c>
      <c r="F8" s="49"/>
    </row>
    <row r="9" ht="35" customHeight="1" spans="1:7">
      <c r="A9" s="40"/>
      <c r="B9" s="48">
        <v>3</v>
      </c>
      <c r="C9" s="48" t="s">
        <v>120</v>
      </c>
      <c r="D9" s="53">
        <v>600</v>
      </c>
      <c r="E9" s="48" t="s">
        <v>19</v>
      </c>
      <c r="F9" s="49"/>
      <c r="G9" s="54">
        <v>561.9</v>
      </c>
    </row>
    <row r="10" ht="32" customHeight="1" spans="1:7">
      <c r="A10" s="40"/>
      <c r="B10" s="48">
        <v>4</v>
      </c>
      <c r="C10" s="48" t="s">
        <v>121</v>
      </c>
      <c r="D10" s="53">
        <v>320.25</v>
      </c>
      <c r="E10" s="48" t="s">
        <v>19</v>
      </c>
      <c r="F10" s="49"/>
      <c r="G10" s="54">
        <v>320.2</v>
      </c>
    </row>
    <row r="11" ht="35" customHeight="1" spans="1:6">
      <c r="A11" s="40" t="s">
        <v>138</v>
      </c>
      <c r="B11" s="47" t="s">
        <v>139</v>
      </c>
      <c r="C11" s="47"/>
      <c r="D11" s="47">
        <f>D12+D13+D14+D15+D16+D17+D18</f>
        <v>6735.5</v>
      </c>
      <c r="E11" s="48"/>
      <c r="F11" s="49"/>
    </row>
    <row r="12" ht="35" customHeight="1" spans="1:6">
      <c r="A12" s="40"/>
      <c r="B12" s="48">
        <v>5</v>
      </c>
      <c r="C12" s="48" t="s">
        <v>23</v>
      </c>
      <c r="D12" s="55">
        <v>800</v>
      </c>
      <c r="E12" s="48" t="s">
        <v>24</v>
      </c>
      <c r="F12" s="49" t="s">
        <v>25</v>
      </c>
    </row>
    <row r="13" ht="35" customHeight="1" spans="1:6">
      <c r="A13" s="40"/>
      <c r="B13" s="48">
        <v>6</v>
      </c>
      <c r="C13" s="48" t="s">
        <v>27</v>
      </c>
      <c r="D13" s="48">
        <v>3000</v>
      </c>
      <c r="E13" s="48" t="s">
        <v>24</v>
      </c>
      <c r="F13" s="49"/>
    </row>
    <row r="14" ht="32" customHeight="1" spans="1:6">
      <c r="A14" s="40"/>
      <c r="B14" s="48">
        <v>7</v>
      </c>
      <c r="C14" s="48" t="s">
        <v>44</v>
      </c>
      <c r="D14" s="53">
        <v>1070</v>
      </c>
      <c r="E14" s="48" t="s">
        <v>45</v>
      </c>
      <c r="F14" s="56"/>
    </row>
    <row r="15" ht="32" customHeight="1" spans="1:6">
      <c r="A15" s="40"/>
      <c r="B15" s="48">
        <v>8</v>
      </c>
      <c r="C15" s="48" t="s">
        <v>108</v>
      </c>
      <c r="D15" s="57">
        <v>500</v>
      </c>
      <c r="E15" s="48" t="s">
        <v>109</v>
      </c>
      <c r="F15" s="49"/>
    </row>
    <row r="16" ht="32" customHeight="1" spans="1:6">
      <c r="A16" s="40"/>
      <c r="B16" s="48">
        <v>9</v>
      </c>
      <c r="C16" s="48" t="s">
        <v>113</v>
      </c>
      <c r="D16" s="50">
        <v>855</v>
      </c>
      <c r="E16" s="48" t="s">
        <v>114</v>
      </c>
      <c r="F16" s="49"/>
    </row>
    <row r="17" ht="32" customHeight="1" spans="1:6">
      <c r="A17" s="40"/>
      <c r="B17" s="48">
        <v>10</v>
      </c>
      <c r="C17" s="48" t="s">
        <v>47</v>
      </c>
      <c r="D17" s="53">
        <v>360.5</v>
      </c>
      <c r="E17" s="48" t="s">
        <v>48</v>
      </c>
      <c r="F17" s="49"/>
    </row>
    <row r="18" ht="32" customHeight="1" spans="1:6">
      <c r="A18" s="40"/>
      <c r="B18" s="48">
        <v>11</v>
      </c>
      <c r="C18" s="58" t="s">
        <v>32</v>
      </c>
      <c r="D18" s="50">
        <v>150</v>
      </c>
      <c r="E18" s="58" t="s">
        <v>33</v>
      </c>
      <c r="F18" s="49"/>
    </row>
    <row r="19" ht="35" customHeight="1" spans="1:6">
      <c r="A19" s="40" t="s">
        <v>140</v>
      </c>
      <c r="B19" s="47" t="s">
        <v>141</v>
      </c>
      <c r="C19" s="47"/>
      <c r="D19" s="59">
        <f>D20+D21+D22+D23+D24+D25+D26</f>
        <v>1757.5</v>
      </c>
      <c r="E19" s="48"/>
      <c r="F19" s="49"/>
    </row>
    <row r="20" ht="35" customHeight="1" spans="1:6">
      <c r="A20" s="40"/>
      <c r="B20" s="48">
        <v>12</v>
      </c>
      <c r="C20" s="48" t="s">
        <v>49</v>
      </c>
      <c r="D20" s="50">
        <v>600</v>
      </c>
      <c r="E20" s="50" t="s">
        <v>142</v>
      </c>
      <c r="F20" s="60"/>
    </row>
    <row r="21" ht="35" customHeight="1" spans="1:6">
      <c r="A21" s="40"/>
      <c r="B21" s="48">
        <v>13</v>
      </c>
      <c r="C21" s="48" t="s">
        <v>126</v>
      </c>
      <c r="D21" s="61">
        <v>145</v>
      </c>
      <c r="E21" s="50" t="s">
        <v>143</v>
      </c>
      <c r="F21" s="60" t="s">
        <v>144</v>
      </c>
    </row>
    <row r="22" ht="35" customHeight="1" spans="1:6">
      <c r="A22" s="40"/>
      <c r="B22" s="48"/>
      <c r="C22" s="48"/>
      <c r="D22" s="62">
        <v>130</v>
      </c>
      <c r="E22" s="50" t="s">
        <v>145</v>
      </c>
      <c r="F22" s="60" t="s">
        <v>146</v>
      </c>
    </row>
    <row r="23" ht="30" customHeight="1" spans="1:6">
      <c r="A23" s="40"/>
      <c r="B23" s="48">
        <v>14</v>
      </c>
      <c r="C23" s="58" t="s">
        <v>147</v>
      </c>
      <c r="D23" s="62">
        <v>442.5</v>
      </c>
      <c r="E23" s="63" t="s">
        <v>71</v>
      </c>
      <c r="F23" s="49" t="s">
        <v>148</v>
      </c>
    </row>
    <row r="24" ht="30" customHeight="1" spans="1:6">
      <c r="A24" s="40"/>
      <c r="B24" s="48"/>
      <c r="C24" s="58"/>
      <c r="D24" s="62">
        <v>100</v>
      </c>
      <c r="E24" s="64" t="s">
        <v>89</v>
      </c>
      <c r="F24" s="60" t="s">
        <v>149</v>
      </c>
    </row>
    <row r="25" ht="30" customHeight="1" spans="1:6">
      <c r="A25" s="40"/>
      <c r="B25" s="48"/>
      <c r="C25" s="58"/>
      <c r="D25" s="62">
        <v>300</v>
      </c>
      <c r="E25" s="64" t="s">
        <v>93</v>
      </c>
      <c r="F25" s="60" t="s">
        <v>150</v>
      </c>
    </row>
    <row r="26" ht="30" customHeight="1" spans="1:6">
      <c r="A26" s="40"/>
      <c r="B26" s="48"/>
      <c r="C26" s="58"/>
      <c r="D26" s="65">
        <v>40</v>
      </c>
      <c r="E26" s="64" t="s">
        <v>57</v>
      </c>
      <c r="F26" s="60" t="s">
        <v>151</v>
      </c>
    </row>
  </sheetData>
  <mergeCells count="18">
    <mergeCell ref="A1:F1"/>
    <mergeCell ref="D2:E2"/>
    <mergeCell ref="A4:C4"/>
    <mergeCell ref="B5:C5"/>
    <mergeCell ref="B7:C7"/>
    <mergeCell ref="B11:C11"/>
    <mergeCell ref="B19:C19"/>
    <mergeCell ref="A2:A3"/>
    <mergeCell ref="A5:A6"/>
    <mergeCell ref="A7:A10"/>
    <mergeCell ref="A11:A18"/>
    <mergeCell ref="A19:A26"/>
    <mergeCell ref="B2:B3"/>
    <mergeCell ref="B21:B22"/>
    <mergeCell ref="B23:B26"/>
    <mergeCell ref="C2:C3"/>
    <mergeCell ref="C21:C22"/>
    <mergeCell ref="C23:C26"/>
  </mergeCells>
  <pageMargins left="0.472222222222222" right="0.156944444444444" top="0.432638888888889" bottom="0.156944444444444" header="0.5" footer="0.196527777777778"/>
  <pageSetup paperSize="9" scale="8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70"/>
  <sheetViews>
    <sheetView tabSelected="1" topLeftCell="A59" workbookViewId="0">
      <selection activeCell="G65" sqref="G65"/>
    </sheetView>
  </sheetViews>
  <sheetFormatPr defaultColWidth="9" defaultRowHeight="13.5"/>
  <cols>
    <col min="1" max="1" width="10.625" style="1" customWidth="1"/>
    <col min="2" max="2" width="7.875" style="1" customWidth="1"/>
    <col min="3" max="3" width="32.25" style="1" customWidth="1"/>
    <col min="4" max="8" width="13.5" style="1" customWidth="1"/>
    <col min="9" max="9" width="19" style="1" customWidth="1"/>
    <col min="10" max="16384" width="9" style="1"/>
  </cols>
  <sheetData>
    <row r="1" s="1" customFormat="1" ht="30" customHeight="1" spans="1:9">
      <c r="A1" s="3" t="s">
        <v>152</v>
      </c>
      <c r="B1" s="3"/>
      <c r="C1" s="4"/>
      <c r="D1" s="4"/>
      <c r="E1" s="4"/>
      <c r="F1" s="4"/>
      <c r="G1" s="4"/>
      <c r="H1" s="4"/>
      <c r="I1" s="4"/>
    </row>
    <row r="2" s="1" customFormat="1" ht="40" customHeight="1" spans="1:9">
      <c r="A2" s="5" t="s">
        <v>153</v>
      </c>
      <c r="B2" s="6"/>
      <c r="C2" s="6"/>
      <c r="D2" s="6"/>
      <c r="E2" s="6"/>
      <c r="F2" s="6"/>
      <c r="G2" s="6"/>
      <c r="H2" s="6"/>
      <c r="I2" s="6"/>
    </row>
    <row r="3" s="1" customFormat="1" ht="25" customHeight="1" spans="1:9">
      <c r="A3" s="7" t="s">
        <v>7</v>
      </c>
      <c r="B3" s="7"/>
      <c r="C3" s="7"/>
      <c r="D3" s="7"/>
      <c r="E3" s="7"/>
      <c r="F3" s="7"/>
      <c r="G3" s="7"/>
      <c r="H3" s="7"/>
      <c r="I3" s="7"/>
    </row>
    <row r="4" s="2" customFormat="1" ht="35" customHeight="1" spans="1:9">
      <c r="A4" s="8" t="s">
        <v>2</v>
      </c>
      <c r="B4" s="8" t="s">
        <v>3</v>
      </c>
      <c r="C4" s="8" t="s">
        <v>4</v>
      </c>
      <c r="D4" s="9" t="s">
        <v>154</v>
      </c>
      <c r="E4" s="10"/>
      <c r="F4" s="10"/>
      <c r="G4" s="9" t="s">
        <v>155</v>
      </c>
      <c r="H4" s="11"/>
      <c r="I4" s="31" t="s">
        <v>13</v>
      </c>
    </row>
    <row r="5" s="2" customFormat="1" ht="35" customHeight="1" spans="1:9">
      <c r="A5" s="12"/>
      <c r="B5" s="12"/>
      <c r="C5" s="12"/>
      <c r="D5" s="13" t="s">
        <v>156</v>
      </c>
      <c r="E5" s="13" t="s">
        <v>157</v>
      </c>
      <c r="F5" s="13" t="s">
        <v>158</v>
      </c>
      <c r="G5" s="13" t="s">
        <v>159</v>
      </c>
      <c r="H5" s="13" t="s">
        <v>158</v>
      </c>
      <c r="I5" s="32"/>
    </row>
    <row r="6" s="1" customFormat="1" ht="40" customHeight="1" spans="1:9">
      <c r="A6" s="14" t="s">
        <v>15</v>
      </c>
      <c r="B6" s="14"/>
      <c r="C6" s="14"/>
      <c r="D6" s="14">
        <v>54022.12</v>
      </c>
      <c r="E6" s="14">
        <v>44848.951474</v>
      </c>
      <c r="F6" s="15">
        <v>0.830196065500576</v>
      </c>
      <c r="G6" s="14">
        <v>35251.091474</v>
      </c>
      <c r="H6" s="16">
        <v>0.785995888765335</v>
      </c>
      <c r="I6" s="19"/>
    </row>
    <row r="7" s="1" customFormat="1" ht="40" customHeight="1" spans="1:9">
      <c r="A7" s="17" t="s">
        <v>16</v>
      </c>
      <c r="B7" s="13" t="s">
        <v>17</v>
      </c>
      <c r="C7" s="13"/>
      <c r="D7" s="18">
        <v>23261.96</v>
      </c>
      <c r="E7" s="18">
        <v>18885.081474</v>
      </c>
      <c r="F7" s="15">
        <v>0.811843949263089</v>
      </c>
      <c r="G7" s="18">
        <v>15097.081474</v>
      </c>
      <c r="H7" s="16">
        <v>0.799418392490648</v>
      </c>
      <c r="I7" s="33"/>
    </row>
    <row r="8" s="1" customFormat="1" ht="40" customHeight="1" spans="1:9">
      <c r="A8" s="17"/>
      <c r="B8" s="19">
        <v>1</v>
      </c>
      <c r="C8" s="19" t="s">
        <v>18</v>
      </c>
      <c r="D8" s="19">
        <v>1258.02</v>
      </c>
      <c r="E8" s="19">
        <v>1080.341474</v>
      </c>
      <c r="F8" s="16">
        <v>0.858763353523791</v>
      </c>
      <c r="G8" s="20">
        <v>1080.341474</v>
      </c>
      <c r="H8" s="16">
        <v>1</v>
      </c>
      <c r="I8" s="19" t="s">
        <v>19</v>
      </c>
    </row>
    <row r="9" s="1" customFormat="1" ht="40" customHeight="1" spans="1:9">
      <c r="A9" s="17"/>
      <c r="B9" s="19">
        <v>2</v>
      </c>
      <c r="C9" s="19" t="s">
        <v>21</v>
      </c>
      <c r="D9" s="19">
        <v>122</v>
      </c>
      <c r="E9" s="19">
        <v>122</v>
      </c>
      <c r="F9" s="16">
        <v>1</v>
      </c>
      <c r="G9" s="19">
        <v>0</v>
      </c>
      <c r="H9" s="16">
        <v>0</v>
      </c>
      <c r="I9" s="19" t="s">
        <v>19</v>
      </c>
    </row>
    <row r="10" s="1" customFormat="1" ht="40" customHeight="1" spans="1:9">
      <c r="A10" s="17"/>
      <c r="B10" s="19">
        <v>3</v>
      </c>
      <c r="C10" s="19" t="s">
        <v>22</v>
      </c>
      <c r="D10" s="19">
        <v>1200</v>
      </c>
      <c r="E10" s="19">
        <v>1200</v>
      </c>
      <c r="F10" s="16">
        <v>1</v>
      </c>
      <c r="G10" s="20">
        <v>602</v>
      </c>
      <c r="H10" s="16">
        <v>0.501666666666667</v>
      </c>
      <c r="I10" s="19" t="s">
        <v>19</v>
      </c>
    </row>
    <row r="11" s="1" customFormat="1" ht="40" customHeight="1" spans="1:9">
      <c r="A11" s="17"/>
      <c r="B11" s="19">
        <v>4</v>
      </c>
      <c r="C11" s="19" t="s">
        <v>23</v>
      </c>
      <c r="D11" s="21">
        <v>800</v>
      </c>
      <c r="E11" s="21">
        <v>800</v>
      </c>
      <c r="F11" s="16">
        <v>1</v>
      </c>
      <c r="G11" s="21">
        <v>700</v>
      </c>
      <c r="H11" s="16">
        <v>0.875</v>
      </c>
      <c r="I11" s="19" t="s">
        <v>24</v>
      </c>
    </row>
    <row r="12" s="1" customFormat="1" ht="40" customHeight="1" spans="1:9">
      <c r="A12" s="17"/>
      <c r="B12" s="19">
        <v>5</v>
      </c>
      <c r="C12" s="19" t="s">
        <v>26</v>
      </c>
      <c r="D12" s="21">
        <v>2915</v>
      </c>
      <c r="E12" s="21">
        <v>2915</v>
      </c>
      <c r="F12" s="16">
        <v>1</v>
      </c>
      <c r="G12" s="21">
        <v>2515</v>
      </c>
      <c r="H12" s="16">
        <v>0.862778730703259</v>
      </c>
      <c r="I12" s="19" t="s">
        <v>24</v>
      </c>
    </row>
    <row r="13" s="1" customFormat="1" ht="40" customHeight="1" spans="1:9">
      <c r="A13" s="17"/>
      <c r="B13" s="19">
        <v>6</v>
      </c>
      <c r="C13" s="19" t="s">
        <v>27</v>
      </c>
      <c r="D13" s="19">
        <v>8904.2</v>
      </c>
      <c r="E13" s="19">
        <v>6728</v>
      </c>
      <c r="F13" s="16">
        <v>0.755598481615417</v>
      </c>
      <c r="G13" s="19">
        <v>4550</v>
      </c>
      <c r="H13" s="16">
        <v>0.67627824019025</v>
      </c>
      <c r="I13" s="19" t="s">
        <v>24</v>
      </c>
    </row>
    <row r="14" s="1" customFormat="1" ht="40" customHeight="1" spans="1:9">
      <c r="A14" s="17" t="s">
        <v>16</v>
      </c>
      <c r="B14" s="19">
        <v>7</v>
      </c>
      <c r="C14" s="19" t="s">
        <v>28</v>
      </c>
      <c r="D14" s="19">
        <v>890</v>
      </c>
      <c r="E14" s="19">
        <v>890</v>
      </c>
      <c r="F14" s="16">
        <v>1</v>
      </c>
      <c r="G14" s="19">
        <v>890</v>
      </c>
      <c r="H14" s="16">
        <v>1</v>
      </c>
      <c r="I14" s="19" t="s">
        <v>24</v>
      </c>
    </row>
    <row r="15" s="1" customFormat="1" ht="40" customHeight="1" spans="1:9">
      <c r="A15" s="17"/>
      <c r="B15" s="19">
        <v>8</v>
      </c>
      <c r="C15" s="19" t="s">
        <v>29</v>
      </c>
      <c r="D15" s="22">
        <v>353</v>
      </c>
      <c r="E15" s="22">
        <v>353</v>
      </c>
      <c r="F15" s="16">
        <v>1</v>
      </c>
      <c r="G15" s="23">
        <v>353</v>
      </c>
      <c r="H15" s="16">
        <v>1</v>
      </c>
      <c r="I15" s="19" t="s">
        <v>24</v>
      </c>
    </row>
    <row r="16" s="1" customFormat="1" ht="40" customHeight="1" spans="1:9">
      <c r="A16" s="17"/>
      <c r="B16" s="19">
        <v>9</v>
      </c>
      <c r="C16" s="19" t="s">
        <v>30</v>
      </c>
      <c r="D16" s="19">
        <v>703</v>
      </c>
      <c r="E16" s="19">
        <v>0</v>
      </c>
      <c r="F16" s="16">
        <v>0</v>
      </c>
      <c r="G16" s="19">
        <v>0</v>
      </c>
      <c r="H16" s="16">
        <v>0</v>
      </c>
      <c r="I16" s="34" t="s">
        <v>24</v>
      </c>
    </row>
    <row r="17" s="1" customFormat="1" ht="40" customHeight="1" spans="1:9">
      <c r="A17" s="17"/>
      <c r="B17" s="19">
        <v>10</v>
      </c>
      <c r="C17" s="24" t="s">
        <v>32</v>
      </c>
      <c r="D17" s="25">
        <v>500</v>
      </c>
      <c r="E17" s="25">
        <v>500</v>
      </c>
      <c r="F17" s="16">
        <v>1</v>
      </c>
      <c r="G17" s="19">
        <v>350</v>
      </c>
      <c r="H17" s="16">
        <v>0.7</v>
      </c>
      <c r="I17" s="24" t="s">
        <v>33</v>
      </c>
    </row>
    <row r="18" s="1" customFormat="1" ht="40" customHeight="1" spans="1:9">
      <c r="A18" s="17"/>
      <c r="B18" s="19">
        <v>11</v>
      </c>
      <c r="C18" s="19" t="s">
        <v>34</v>
      </c>
      <c r="D18" s="19">
        <v>252</v>
      </c>
      <c r="E18" s="19">
        <v>252</v>
      </c>
      <c r="F18" s="16">
        <v>1</v>
      </c>
      <c r="G18" s="19">
        <v>252</v>
      </c>
      <c r="H18" s="16">
        <v>1</v>
      </c>
      <c r="I18" s="19" t="s">
        <v>33</v>
      </c>
    </row>
    <row r="19" s="1" customFormat="1" ht="40" customHeight="1" spans="1:9">
      <c r="A19" s="17"/>
      <c r="B19" s="19">
        <v>12</v>
      </c>
      <c r="C19" s="19" t="s">
        <v>35</v>
      </c>
      <c r="D19" s="19">
        <v>680</v>
      </c>
      <c r="E19" s="19">
        <v>680</v>
      </c>
      <c r="F19" s="16">
        <v>1</v>
      </c>
      <c r="G19" s="19">
        <v>680</v>
      </c>
      <c r="H19" s="16">
        <v>1</v>
      </c>
      <c r="I19" s="19" t="s">
        <v>36</v>
      </c>
    </row>
    <row r="20" s="1" customFormat="1" ht="40" customHeight="1" spans="1:9">
      <c r="A20" s="17"/>
      <c r="B20" s="19">
        <v>13</v>
      </c>
      <c r="C20" s="19" t="s">
        <v>37</v>
      </c>
      <c r="D20" s="19">
        <v>25</v>
      </c>
      <c r="E20" s="19">
        <v>25</v>
      </c>
      <c r="F20" s="16">
        <v>1</v>
      </c>
      <c r="G20" s="19">
        <v>25</v>
      </c>
      <c r="H20" s="16">
        <v>1</v>
      </c>
      <c r="I20" s="19" t="s">
        <v>38</v>
      </c>
    </row>
    <row r="21" s="1" customFormat="1" ht="40" customHeight="1" spans="1:9">
      <c r="A21" s="17"/>
      <c r="B21" s="19">
        <v>14</v>
      </c>
      <c r="C21" s="19" t="s">
        <v>39</v>
      </c>
      <c r="D21" s="19">
        <v>20</v>
      </c>
      <c r="E21" s="19">
        <v>0</v>
      </c>
      <c r="F21" s="16">
        <v>0</v>
      </c>
      <c r="G21" s="19">
        <v>0</v>
      </c>
      <c r="H21" s="16">
        <v>0</v>
      </c>
      <c r="I21" s="19" t="s">
        <v>40</v>
      </c>
    </row>
    <row r="22" s="1" customFormat="1" ht="40" customHeight="1" spans="1:9">
      <c r="A22" s="17"/>
      <c r="B22" s="19">
        <v>15</v>
      </c>
      <c r="C22" s="19" t="s">
        <v>41</v>
      </c>
      <c r="D22" s="19">
        <v>80</v>
      </c>
      <c r="E22" s="19">
        <v>80</v>
      </c>
      <c r="F22" s="16">
        <v>1</v>
      </c>
      <c r="G22" s="19">
        <v>50</v>
      </c>
      <c r="H22" s="16">
        <v>0.625</v>
      </c>
      <c r="I22" s="19" t="s">
        <v>42</v>
      </c>
    </row>
    <row r="23" s="1" customFormat="1" ht="40" customHeight="1" spans="1:9">
      <c r="A23" s="17"/>
      <c r="B23" s="19">
        <v>16</v>
      </c>
      <c r="C23" s="19" t="s">
        <v>43</v>
      </c>
      <c r="D23" s="19">
        <v>100</v>
      </c>
      <c r="E23" s="19">
        <v>0</v>
      </c>
      <c r="F23" s="16">
        <v>0</v>
      </c>
      <c r="G23" s="19">
        <v>0</v>
      </c>
      <c r="H23" s="16">
        <v>0</v>
      </c>
      <c r="I23" s="19" t="s">
        <v>19</v>
      </c>
    </row>
    <row r="24" s="1" customFormat="1" ht="40" customHeight="1" spans="1:9">
      <c r="A24" s="17"/>
      <c r="B24" s="19">
        <v>17</v>
      </c>
      <c r="C24" s="19" t="s">
        <v>44</v>
      </c>
      <c r="D24" s="19">
        <v>2370</v>
      </c>
      <c r="E24" s="19">
        <v>2370</v>
      </c>
      <c r="F24" s="16">
        <v>1</v>
      </c>
      <c r="G24" s="19">
        <v>2370</v>
      </c>
      <c r="H24" s="16">
        <v>1</v>
      </c>
      <c r="I24" s="19" t="s">
        <v>45</v>
      </c>
    </row>
    <row r="25" s="1" customFormat="1" ht="40" customHeight="1" spans="1:9">
      <c r="A25" s="17" t="s">
        <v>16</v>
      </c>
      <c r="B25" s="19">
        <v>18</v>
      </c>
      <c r="C25" s="19" t="s">
        <v>46</v>
      </c>
      <c r="D25" s="19">
        <v>130</v>
      </c>
      <c r="E25" s="19">
        <v>130</v>
      </c>
      <c r="F25" s="16">
        <v>1</v>
      </c>
      <c r="G25" s="20">
        <v>120</v>
      </c>
      <c r="H25" s="16">
        <v>0.923076923076923</v>
      </c>
      <c r="I25" s="19" t="s">
        <v>45</v>
      </c>
    </row>
    <row r="26" s="1" customFormat="1" ht="40" customHeight="1" spans="1:9">
      <c r="A26" s="17"/>
      <c r="B26" s="19">
        <v>19</v>
      </c>
      <c r="C26" s="19" t="s">
        <v>47</v>
      </c>
      <c r="D26" s="19">
        <v>1200</v>
      </c>
      <c r="E26" s="19">
        <v>0</v>
      </c>
      <c r="F26" s="16">
        <v>0</v>
      </c>
      <c r="G26" s="19">
        <v>0</v>
      </c>
      <c r="H26" s="16">
        <v>0</v>
      </c>
      <c r="I26" s="19" t="s">
        <v>48</v>
      </c>
    </row>
    <row r="27" s="1" customFormat="1" ht="40" customHeight="1" spans="1:9">
      <c r="A27" s="17"/>
      <c r="B27" s="19">
        <v>20</v>
      </c>
      <c r="C27" s="19" t="s">
        <v>49</v>
      </c>
      <c r="D27" s="19">
        <v>759.74</v>
      </c>
      <c r="E27" s="19">
        <v>759.74</v>
      </c>
      <c r="F27" s="16">
        <v>1</v>
      </c>
      <c r="G27" s="19">
        <v>559.74</v>
      </c>
      <c r="H27" s="16">
        <v>0.736752046752836</v>
      </c>
      <c r="I27" s="19" t="s">
        <v>50</v>
      </c>
    </row>
    <row r="28" s="1" customFormat="1" ht="40" customHeight="1" spans="1:9">
      <c r="A28" s="26" t="s">
        <v>51</v>
      </c>
      <c r="B28" s="14" t="s">
        <v>17</v>
      </c>
      <c r="C28" s="14"/>
      <c r="D28" s="27">
        <v>24062.16</v>
      </c>
      <c r="E28" s="27">
        <v>19387.2</v>
      </c>
      <c r="F28" s="15">
        <v>0.805713202804736</v>
      </c>
      <c r="G28" s="27">
        <v>15697.34</v>
      </c>
      <c r="H28" s="16">
        <v>0.80967545597095</v>
      </c>
      <c r="I28" s="19"/>
    </row>
    <row r="29" s="1" customFormat="1" ht="40" customHeight="1" spans="1:9">
      <c r="A29" s="26"/>
      <c r="B29" s="19">
        <v>21</v>
      </c>
      <c r="C29" s="24" t="s">
        <v>52</v>
      </c>
      <c r="D29" s="28">
        <v>169</v>
      </c>
      <c r="E29" s="28">
        <v>169</v>
      </c>
      <c r="F29" s="16">
        <v>1</v>
      </c>
      <c r="G29" s="28">
        <v>159</v>
      </c>
      <c r="H29" s="16">
        <v>0.940828402366864</v>
      </c>
      <c r="I29" s="24" t="s">
        <v>53</v>
      </c>
    </row>
    <row r="30" s="1" customFormat="1" ht="40" customHeight="1" spans="1:9">
      <c r="A30" s="26"/>
      <c r="B30" s="19">
        <v>22</v>
      </c>
      <c r="C30" s="24" t="s">
        <v>54</v>
      </c>
      <c r="D30" s="28">
        <v>83</v>
      </c>
      <c r="E30" s="28">
        <v>83</v>
      </c>
      <c r="F30" s="16">
        <v>1</v>
      </c>
      <c r="G30" s="28">
        <v>78</v>
      </c>
      <c r="H30" s="16">
        <v>0.939759036144578</v>
      </c>
      <c r="I30" s="35" t="s">
        <v>55</v>
      </c>
    </row>
    <row r="31" s="1" customFormat="1" ht="40" customHeight="1" spans="1:9">
      <c r="A31" s="26"/>
      <c r="B31" s="19">
        <v>23</v>
      </c>
      <c r="C31" s="24" t="s">
        <v>56</v>
      </c>
      <c r="D31" s="28">
        <v>173</v>
      </c>
      <c r="E31" s="28">
        <v>173</v>
      </c>
      <c r="F31" s="16">
        <v>1</v>
      </c>
      <c r="G31" s="28">
        <v>165</v>
      </c>
      <c r="H31" s="16">
        <v>0.953757225433526</v>
      </c>
      <c r="I31" s="35" t="s">
        <v>57</v>
      </c>
    </row>
    <row r="32" s="1" customFormat="1" ht="40" customHeight="1" spans="1:9">
      <c r="A32" s="26"/>
      <c r="B32" s="19">
        <v>24</v>
      </c>
      <c r="C32" s="24" t="s">
        <v>58</v>
      </c>
      <c r="D32" s="28">
        <v>103</v>
      </c>
      <c r="E32" s="28">
        <v>103</v>
      </c>
      <c r="F32" s="16">
        <v>1</v>
      </c>
      <c r="G32" s="28">
        <v>83</v>
      </c>
      <c r="H32" s="16">
        <v>0.805825242718447</v>
      </c>
      <c r="I32" s="35" t="s">
        <v>59</v>
      </c>
    </row>
    <row r="33" s="1" customFormat="1" ht="40" customHeight="1" spans="1:9">
      <c r="A33" s="26"/>
      <c r="B33" s="19">
        <v>25</v>
      </c>
      <c r="C33" s="24" t="s">
        <v>60</v>
      </c>
      <c r="D33" s="28">
        <v>159</v>
      </c>
      <c r="E33" s="28">
        <v>159</v>
      </c>
      <c r="F33" s="16">
        <v>1</v>
      </c>
      <c r="G33" s="28">
        <v>145</v>
      </c>
      <c r="H33" s="16">
        <v>0.911949685534591</v>
      </c>
      <c r="I33" s="24" t="s">
        <v>61</v>
      </c>
    </row>
    <row r="34" s="1" customFormat="1" ht="40" customHeight="1" spans="1:9">
      <c r="A34" s="26"/>
      <c r="B34" s="19">
        <v>26</v>
      </c>
      <c r="C34" s="24" t="s">
        <v>62</v>
      </c>
      <c r="D34" s="28">
        <v>537</v>
      </c>
      <c r="E34" s="28">
        <v>537</v>
      </c>
      <c r="F34" s="16">
        <v>1</v>
      </c>
      <c r="G34" s="28">
        <v>437</v>
      </c>
      <c r="H34" s="16">
        <v>0.813780260707635</v>
      </c>
      <c r="I34" s="35" t="s">
        <v>63</v>
      </c>
    </row>
    <row r="35" s="1" customFormat="1" ht="40" customHeight="1" spans="1:9">
      <c r="A35" s="26"/>
      <c r="B35" s="19">
        <v>27</v>
      </c>
      <c r="C35" s="24" t="s">
        <v>64</v>
      </c>
      <c r="D35" s="28">
        <v>959.86</v>
      </c>
      <c r="E35" s="28">
        <v>959.86</v>
      </c>
      <c r="F35" s="16">
        <v>1</v>
      </c>
      <c r="G35" s="28">
        <v>865.5</v>
      </c>
      <c r="H35" s="16">
        <v>0.901693997041235</v>
      </c>
      <c r="I35" s="35" t="s">
        <v>65</v>
      </c>
    </row>
    <row r="36" s="1" customFormat="1" ht="40" customHeight="1" spans="1:9">
      <c r="A36" s="26" t="s">
        <v>51</v>
      </c>
      <c r="B36" s="19">
        <v>28</v>
      </c>
      <c r="C36" s="24" t="s">
        <v>66</v>
      </c>
      <c r="D36" s="28">
        <v>478</v>
      </c>
      <c r="E36" s="28">
        <v>478</v>
      </c>
      <c r="F36" s="16">
        <v>1</v>
      </c>
      <c r="G36" s="28">
        <v>358</v>
      </c>
      <c r="H36" s="16">
        <v>0.748953974895398</v>
      </c>
      <c r="I36" s="35" t="s">
        <v>67</v>
      </c>
    </row>
    <row r="37" s="1" customFormat="1" ht="40" customHeight="1" spans="1:9">
      <c r="A37" s="26"/>
      <c r="B37" s="19">
        <v>29</v>
      </c>
      <c r="C37" s="24" t="s">
        <v>68</v>
      </c>
      <c r="D37" s="28">
        <v>455</v>
      </c>
      <c r="E37" s="28">
        <v>455</v>
      </c>
      <c r="F37" s="16">
        <v>1</v>
      </c>
      <c r="G37" s="28">
        <v>385</v>
      </c>
      <c r="H37" s="16">
        <v>0.846153846153846</v>
      </c>
      <c r="I37" s="35" t="s">
        <v>69</v>
      </c>
    </row>
    <row r="38" s="1" customFormat="1" ht="40" customHeight="1" spans="1:9">
      <c r="A38" s="26"/>
      <c r="B38" s="19">
        <v>30</v>
      </c>
      <c r="C38" s="24" t="s">
        <v>70</v>
      </c>
      <c r="D38" s="28">
        <v>959.5</v>
      </c>
      <c r="E38" s="28">
        <v>959.5</v>
      </c>
      <c r="F38" s="16">
        <v>1</v>
      </c>
      <c r="G38" s="28">
        <v>832.9</v>
      </c>
      <c r="H38" s="16">
        <v>0.868056279312142</v>
      </c>
      <c r="I38" s="35" t="s">
        <v>71</v>
      </c>
    </row>
    <row r="39" s="1" customFormat="1" ht="40" customHeight="1" spans="1:9">
      <c r="A39" s="26"/>
      <c r="B39" s="19">
        <v>31</v>
      </c>
      <c r="C39" s="24" t="s">
        <v>72</v>
      </c>
      <c r="D39" s="28">
        <v>124</v>
      </c>
      <c r="E39" s="28">
        <v>124</v>
      </c>
      <c r="F39" s="16">
        <v>1</v>
      </c>
      <c r="G39" s="28">
        <v>115</v>
      </c>
      <c r="H39" s="16">
        <v>0.92741935483871</v>
      </c>
      <c r="I39" s="24" t="s">
        <v>73</v>
      </c>
    </row>
    <row r="40" s="1" customFormat="1" ht="40" customHeight="1" spans="1:9">
      <c r="A40" s="26"/>
      <c r="B40" s="19">
        <v>32</v>
      </c>
      <c r="C40" s="24" t="s">
        <v>74</v>
      </c>
      <c r="D40" s="28">
        <v>132</v>
      </c>
      <c r="E40" s="28">
        <v>132</v>
      </c>
      <c r="F40" s="16">
        <v>1</v>
      </c>
      <c r="G40" s="28">
        <v>122</v>
      </c>
      <c r="H40" s="16">
        <v>0.924242424242424</v>
      </c>
      <c r="I40" s="35" t="s">
        <v>75</v>
      </c>
    </row>
    <row r="41" s="1" customFormat="1" ht="40" customHeight="1" spans="1:9">
      <c r="A41" s="26"/>
      <c r="B41" s="19">
        <v>33</v>
      </c>
      <c r="C41" s="24" t="s">
        <v>76</v>
      </c>
      <c r="D41" s="28">
        <v>97</v>
      </c>
      <c r="E41" s="28">
        <v>97</v>
      </c>
      <c r="F41" s="16">
        <v>1</v>
      </c>
      <c r="G41" s="28">
        <v>88</v>
      </c>
      <c r="H41" s="16">
        <v>0.907216494845361</v>
      </c>
      <c r="I41" s="35" t="s">
        <v>77</v>
      </c>
    </row>
    <row r="42" s="1" customFormat="1" ht="40" customHeight="1" spans="1:9">
      <c r="A42" s="26"/>
      <c r="B42" s="19">
        <v>34</v>
      </c>
      <c r="C42" s="24" t="s">
        <v>78</v>
      </c>
      <c r="D42" s="28">
        <v>75</v>
      </c>
      <c r="E42" s="28">
        <v>75</v>
      </c>
      <c r="F42" s="16">
        <v>1</v>
      </c>
      <c r="G42" s="28">
        <v>67</v>
      </c>
      <c r="H42" s="16">
        <v>0.893333333333333</v>
      </c>
      <c r="I42" s="35" t="s">
        <v>79</v>
      </c>
    </row>
    <row r="43" s="1" customFormat="1" ht="40" customHeight="1" spans="1:9">
      <c r="A43" s="26"/>
      <c r="B43" s="19">
        <v>35</v>
      </c>
      <c r="C43" s="24" t="s">
        <v>80</v>
      </c>
      <c r="D43" s="28">
        <v>93</v>
      </c>
      <c r="E43" s="28">
        <v>93</v>
      </c>
      <c r="F43" s="16">
        <v>1</v>
      </c>
      <c r="G43" s="28">
        <v>86</v>
      </c>
      <c r="H43" s="16">
        <v>0.924731182795699</v>
      </c>
      <c r="I43" s="35" t="s">
        <v>81</v>
      </c>
    </row>
    <row r="44" s="1" customFormat="1" ht="40" customHeight="1" spans="1:9">
      <c r="A44" s="26"/>
      <c r="B44" s="19">
        <v>36</v>
      </c>
      <c r="C44" s="24" t="s">
        <v>82</v>
      </c>
      <c r="D44" s="28">
        <v>109</v>
      </c>
      <c r="E44" s="28">
        <v>109</v>
      </c>
      <c r="F44" s="16">
        <v>1</v>
      </c>
      <c r="G44" s="28">
        <v>87</v>
      </c>
      <c r="H44" s="16">
        <v>0.798165137614679</v>
      </c>
      <c r="I44" s="35" t="s">
        <v>83</v>
      </c>
    </row>
    <row r="45" s="1" customFormat="1" ht="40" customHeight="1" spans="1:9">
      <c r="A45" s="26"/>
      <c r="B45" s="19">
        <v>37</v>
      </c>
      <c r="C45" s="24" t="s">
        <v>84</v>
      </c>
      <c r="D45" s="28">
        <v>823</v>
      </c>
      <c r="E45" s="28">
        <v>523</v>
      </c>
      <c r="F45" s="16">
        <v>0.635479951397327</v>
      </c>
      <c r="G45" s="28">
        <v>425</v>
      </c>
      <c r="H45" s="16">
        <v>0.812619502868069</v>
      </c>
      <c r="I45" s="35" t="s">
        <v>85</v>
      </c>
    </row>
    <row r="46" s="1" customFormat="1" ht="40" customHeight="1" spans="1:9">
      <c r="A46" s="26"/>
      <c r="B46" s="19">
        <v>38</v>
      </c>
      <c r="C46" s="24" t="s">
        <v>86</v>
      </c>
      <c r="D46" s="28">
        <v>292</v>
      </c>
      <c r="E46" s="28">
        <v>292</v>
      </c>
      <c r="F46" s="16">
        <v>1</v>
      </c>
      <c r="G46" s="28">
        <v>262</v>
      </c>
      <c r="H46" s="16">
        <v>0.897260273972603</v>
      </c>
      <c r="I46" s="35" t="s">
        <v>87</v>
      </c>
    </row>
    <row r="47" s="1" customFormat="1" ht="40" customHeight="1" spans="1:9">
      <c r="A47" s="26" t="s">
        <v>51</v>
      </c>
      <c r="B47" s="19">
        <v>39</v>
      </c>
      <c r="C47" s="24" t="s">
        <v>88</v>
      </c>
      <c r="D47" s="28">
        <v>513.8</v>
      </c>
      <c r="E47" s="28">
        <v>513.8</v>
      </c>
      <c r="F47" s="16">
        <v>1</v>
      </c>
      <c r="G47" s="28">
        <v>489.8</v>
      </c>
      <c r="H47" s="16">
        <v>0.953289217594395</v>
      </c>
      <c r="I47" s="35" t="s">
        <v>89</v>
      </c>
    </row>
    <row r="48" s="1" customFormat="1" ht="40" customHeight="1" spans="1:9">
      <c r="A48" s="26"/>
      <c r="B48" s="19">
        <v>40</v>
      </c>
      <c r="C48" s="24" t="s">
        <v>90</v>
      </c>
      <c r="D48" s="28">
        <v>71</v>
      </c>
      <c r="E48" s="28">
        <v>71</v>
      </c>
      <c r="F48" s="16">
        <v>1</v>
      </c>
      <c r="G48" s="28">
        <v>65</v>
      </c>
      <c r="H48" s="16">
        <v>0.915492957746479</v>
      </c>
      <c r="I48" s="35" t="s">
        <v>91</v>
      </c>
    </row>
    <row r="49" s="1" customFormat="1" ht="40" customHeight="1" spans="1:9">
      <c r="A49" s="26"/>
      <c r="B49" s="19">
        <v>41</v>
      </c>
      <c r="C49" s="24" t="s">
        <v>92</v>
      </c>
      <c r="D49" s="28">
        <v>447</v>
      </c>
      <c r="E49" s="28">
        <v>447</v>
      </c>
      <c r="F49" s="16">
        <v>1</v>
      </c>
      <c r="G49" s="28">
        <v>417</v>
      </c>
      <c r="H49" s="16">
        <v>0.932885906040268</v>
      </c>
      <c r="I49" s="35" t="s">
        <v>93</v>
      </c>
    </row>
    <row r="50" s="1" customFormat="1" ht="40" customHeight="1" spans="1:9">
      <c r="A50" s="26"/>
      <c r="B50" s="19">
        <v>42</v>
      </c>
      <c r="C50" s="24" t="s">
        <v>94</v>
      </c>
      <c r="D50" s="28">
        <v>314</v>
      </c>
      <c r="E50" s="28">
        <v>314</v>
      </c>
      <c r="F50" s="16">
        <v>1</v>
      </c>
      <c r="G50" s="28">
        <v>267</v>
      </c>
      <c r="H50" s="16">
        <v>0.85031847133758</v>
      </c>
      <c r="I50" s="35" t="s">
        <v>95</v>
      </c>
    </row>
    <row r="51" s="1" customFormat="1" ht="40" customHeight="1" spans="1:9">
      <c r="A51" s="26"/>
      <c r="B51" s="19">
        <v>43</v>
      </c>
      <c r="C51" s="24" t="s">
        <v>96</v>
      </c>
      <c r="D51" s="28">
        <v>207.4</v>
      </c>
      <c r="E51" s="28">
        <v>207.4</v>
      </c>
      <c r="F51" s="16">
        <v>1</v>
      </c>
      <c r="G51" s="28">
        <v>176.4</v>
      </c>
      <c r="H51" s="16">
        <v>0.85053037608486</v>
      </c>
      <c r="I51" s="35" t="s">
        <v>97</v>
      </c>
    </row>
    <row r="52" s="1" customFormat="1" ht="40" customHeight="1" spans="1:9">
      <c r="A52" s="26"/>
      <c r="B52" s="19">
        <v>44</v>
      </c>
      <c r="C52" s="24" t="s">
        <v>98</v>
      </c>
      <c r="D52" s="28">
        <v>915</v>
      </c>
      <c r="E52" s="28">
        <v>915</v>
      </c>
      <c r="F52" s="16">
        <v>1</v>
      </c>
      <c r="G52" s="28">
        <v>785</v>
      </c>
      <c r="H52" s="16">
        <v>0.85792349726776</v>
      </c>
      <c r="I52" s="35" t="s">
        <v>99</v>
      </c>
    </row>
    <row r="53" s="1" customFormat="1" ht="40" customHeight="1" spans="1:9">
      <c r="A53" s="26"/>
      <c r="B53" s="19">
        <v>45</v>
      </c>
      <c r="C53" s="24" t="s">
        <v>100</v>
      </c>
      <c r="D53" s="28">
        <v>66</v>
      </c>
      <c r="E53" s="28">
        <v>66</v>
      </c>
      <c r="F53" s="16">
        <v>1</v>
      </c>
      <c r="G53" s="28">
        <v>53</v>
      </c>
      <c r="H53" s="16">
        <v>0.803030303030303</v>
      </c>
      <c r="I53" s="24" t="s">
        <v>101</v>
      </c>
    </row>
    <row r="54" s="1" customFormat="1" ht="40" customHeight="1" spans="1:9">
      <c r="A54" s="26"/>
      <c r="B54" s="19">
        <v>46</v>
      </c>
      <c r="C54" s="24" t="s">
        <v>102</v>
      </c>
      <c r="D54" s="28">
        <v>31</v>
      </c>
      <c r="E54" s="28">
        <v>31</v>
      </c>
      <c r="F54" s="16">
        <v>1</v>
      </c>
      <c r="G54" s="28">
        <v>28</v>
      </c>
      <c r="H54" s="16">
        <v>0.903225806451613</v>
      </c>
      <c r="I54" s="24" t="s">
        <v>103</v>
      </c>
    </row>
    <row r="55" s="1" customFormat="1" ht="40" customHeight="1" spans="1:9">
      <c r="A55" s="26"/>
      <c r="B55" s="19">
        <v>47</v>
      </c>
      <c r="C55" s="19" t="s">
        <v>104</v>
      </c>
      <c r="D55" s="19">
        <v>1000</v>
      </c>
      <c r="E55" s="19">
        <v>0</v>
      </c>
      <c r="F55" s="16">
        <v>0</v>
      </c>
      <c r="G55" s="19">
        <v>0</v>
      </c>
      <c r="H55" s="16">
        <v>0</v>
      </c>
      <c r="I55" s="19" t="s">
        <v>105</v>
      </c>
    </row>
    <row r="56" s="1" customFormat="1" ht="40" customHeight="1" spans="1:9">
      <c r="A56" s="26"/>
      <c r="B56" s="19">
        <v>48</v>
      </c>
      <c r="C56" s="19" t="s">
        <v>106</v>
      </c>
      <c r="D56" s="19">
        <v>375.9</v>
      </c>
      <c r="E56" s="19">
        <v>344.19</v>
      </c>
      <c r="F56" s="16">
        <v>0.915642458100559</v>
      </c>
      <c r="G56" s="20">
        <v>344.19</v>
      </c>
      <c r="H56" s="16">
        <v>1</v>
      </c>
      <c r="I56" s="19" t="s">
        <v>107</v>
      </c>
    </row>
    <row r="57" s="1" customFormat="1" ht="40" customHeight="1" spans="1:9">
      <c r="A57" s="26"/>
      <c r="B57" s="19">
        <v>49</v>
      </c>
      <c r="C57" s="19" t="s">
        <v>108</v>
      </c>
      <c r="D57" s="29">
        <v>3531.2</v>
      </c>
      <c r="E57" s="29">
        <v>1622.45</v>
      </c>
      <c r="F57" s="16">
        <v>0.459461372904395</v>
      </c>
      <c r="G57" s="29">
        <v>1506.45</v>
      </c>
      <c r="H57" s="16">
        <v>0.928503189620635</v>
      </c>
      <c r="I57" s="19" t="s">
        <v>109</v>
      </c>
    </row>
    <row r="58" s="1" customFormat="1" ht="40" customHeight="1" spans="1:9">
      <c r="A58" s="26" t="s">
        <v>51</v>
      </c>
      <c r="B58" s="19">
        <v>50</v>
      </c>
      <c r="C58" s="19" t="s">
        <v>111</v>
      </c>
      <c r="D58" s="19">
        <v>4840.5</v>
      </c>
      <c r="E58" s="19">
        <v>4840.5</v>
      </c>
      <c r="F58" s="16">
        <v>1</v>
      </c>
      <c r="G58" s="19">
        <v>3810.5</v>
      </c>
      <c r="H58" s="16">
        <v>0.787212064869332</v>
      </c>
      <c r="I58" s="19" t="s">
        <v>112</v>
      </c>
    </row>
    <row r="59" s="1" customFormat="1" ht="40" customHeight="1" spans="1:9">
      <c r="A59" s="26"/>
      <c r="B59" s="19">
        <v>51</v>
      </c>
      <c r="C59" s="19" t="s">
        <v>113</v>
      </c>
      <c r="D59" s="19">
        <v>5023</v>
      </c>
      <c r="E59" s="19">
        <v>4028</v>
      </c>
      <c r="F59" s="16">
        <v>0.801911208441171</v>
      </c>
      <c r="G59" s="20">
        <v>2819.6</v>
      </c>
      <c r="H59" s="16">
        <v>0.7</v>
      </c>
      <c r="I59" s="19" t="s">
        <v>114</v>
      </c>
    </row>
    <row r="60" s="1" customFormat="1" ht="40" customHeight="1" spans="1:9">
      <c r="A60" s="26"/>
      <c r="B60" s="19">
        <v>52</v>
      </c>
      <c r="C60" s="19" t="s">
        <v>116</v>
      </c>
      <c r="D60" s="19">
        <v>27</v>
      </c>
      <c r="E60" s="19">
        <v>27</v>
      </c>
      <c r="F60" s="16">
        <v>1</v>
      </c>
      <c r="G60" s="19">
        <v>27</v>
      </c>
      <c r="H60" s="16">
        <v>1</v>
      </c>
      <c r="I60" s="19" t="s">
        <v>38</v>
      </c>
    </row>
    <row r="61" s="1" customFormat="1" ht="40" customHeight="1" spans="1:9">
      <c r="A61" s="26"/>
      <c r="B61" s="19">
        <v>53</v>
      </c>
      <c r="C61" s="19" t="s">
        <v>47</v>
      </c>
      <c r="D61" s="19">
        <v>800</v>
      </c>
      <c r="E61" s="19">
        <v>360.5</v>
      </c>
      <c r="F61" s="16">
        <v>0.450625</v>
      </c>
      <c r="G61" s="19">
        <v>70</v>
      </c>
      <c r="H61" s="16">
        <v>0.194174757281553</v>
      </c>
      <c r="I61" s="19" t="s">
        <v>48</v>
      </c>
    </row>
    <row r="62" s="1" customFormat="1" ht="40" customHeight="1" spans="1:9">
      <c r="A62" s="26"/>
      <c r="B62" s="19">
        <v>54</v>
      </c>
      <c r="C62" s="19" t="s">
        <v>118</v>
      </c>
      <c r="D62" s="19">
        <v>78</v>
      </c>
      <c r="E62" s="19">
        <v>78</v>
      </c>
      <c r="F62" s="16">
        <v>1</v>
      </c>
      <c r="G62" s="19">
        <v>78</v>
      </c>
      <c r="H62" s="16">
        <v>1</v>
      </c>
      <c r="I62" s="19" t="s">
        <v>45</v>
      </c>
    </row>
    <row r="63" s="1" customFormat="1" ht="40" customHeight="1" spans="1:9">
      <c r="A63" s="14" t="s">
        <v>119</v>
      </c>
      <c r="B63" s="14" t="s">
        <v>17</v>
      </c>
      <c r="C63" s="14"/>
      <c r="D63" s="14">
        <v>2743</v>
      </c>
      <c r="E63" s="14">
        <v>2621.67</v>
      </c>
      <c r="F63" s="15">
        <v>0.955767407947503</v>
      </c>
      <c r="G63" s="14">
        <v>2621.67</v>
      </c>
      <c r="H63" s="15">
        <v>1</v>
      </c>
      <c r="I63" s="19"/>
    </row>
    <row r="64" s="1" customFormat="1" ht="40" customHeight="1" spans="1:9">
      <c r="A64" s="14"/>
      <c r="B64" s="19">
        <v>55</v>
      </c>
      <c r="C64" s="19" t="s">
        <v>120</v>
      </c>
      <c r="D64" s="19">
        <v>1270</v>
      </c>
      <c r="E64" s="19">
        <v>1167.45</v>
      </c>
      <c r="F64" s="16">
        <v>0.919251968503937</v>
      </c>
      <c r="G64" s="30">
        <v>1167.45</v>
      </c>
      <c r="H64" s="16">
        <v>1</v>
      </c>
      <c r="I64" s="19" t="s">
        <v>19</v>
      </c>
    </row>
    <row r="65" s="1" customFormat="1" ht="40" customHeight="1" spans="1:9">
      <c r="A65" s="14"/>
      <c r="B65" s="19">
        <v>56</v>
      </c>
      <c r="C65" s="19" t="s">
        <v>121</v>
      </c>
      <c r="D65" s="19">
        <v>1373</v>
      </c>
      <c r="E65" s="19">
        <v>1371.15</v>
      </c>
      <c r="F65" s="16">
        <v>0.998652585579024</v>
      </c>
      <c r="G65" s="30">
        <v>1371.15</v>
      </c>
      <c r="H65" s="16">
        <v>1</v>
      </c>
      <c r="I65" s="19" t="s">
        <v>19</v>
      </c>
    </row>
    <row r="66" s="1" customFormat="1" ht="40" customHeight="1" spans="1:9">
      <c r="A66" s="14"/>
      <c r="B66" s="19">
        <v>57</v>
      </c>
      <c r="C66" s="19" t="s">
        <v>122</v>
      </c>
      <c r="D66" s="19">
        <v>100</v>
      </c>
      <c r="E66" s="19">
        <v>83.07</v>
      </c>
      <c r="F66" s="16">
        <v>0.8307</v>
      </c>
      <c r="G66" s="20">
        <v>83.07</v>
      </c>
      <c r="H66" s="16">
        <v>1</v>
      </c>
      <c r="I66" s="19" t="s">
        <v>19</v>
      </c>
    </row>
    <row r="67" s="1" customFormat="1" ht="40" customHeight="1" spans="1:9">
      <c r="A67" s="26" t="s">
        <v>123</v>
      </c>
      <c r="B67" s="36" t="s">
        <v>17</v>
      </c>
      <c r="C67" s="36"/>
      <c r="D67" s="14">
        <v>3955</v>
      </c>
      <c r="E67" s="14">
        <v>3955</v>
      </c>
      <c r="F67" s="15">
        <v>1</v>
      </c>
      <c r="G67" s="14">
        <v>1835</v>
      </c>
      <c r="H67" s="15">
        <v>0.463969658659924</v>
      </c>
      <c r="I67" s="38"/>
    </row>
    <row r="68" s="1" customFormat="1" ht="40" customHeight="1" spans="1:9">
      <c r="A68" s="26"/>
      <c r="B68" s="19">
        <v>58</v>
      </c>
      <c r="C68" s="19" t="s">
        <v>124</v>
      </c>
      <c r="D68" s="37">
        <v>2000</v>
      </c>
      <c r="E68" s="37">
        <v>2000</v>
      </c>
      <c r="F68" s="16">
        <v>1</v>
      </c>
      <c r="G68" s="19">
        <v>0</v>
      </c>
      <c r="H68" s="16">
        <v>0</v>
      </c>
      <c r="I68" s="19" t="s">
        <v>19</v>
      </c>
    </row>
    <row r="69" s="1" customFormat="1" ht="40" customHeight="1" spans="1:9">
      <c r="A69" s="26" t="s">
        <v>123</v>
      </c>
      <c r="B69" s="19">
        <v>59</v>
      </c>
      <c r="C69" s="19" t="s">
        <v>160</v>
      </c>
      <c r="D69" s="37">
        <v>1810</v>
      </c>
      <c r="E69" s="37">
        <v>1810</v>
      </c>
      <c r="F69" s="16">
        <v>1</v>
      </c>
      <c r="G69" s="19">
        <v>1760</v>
      </c>
      <c r="H69" s="16">
        <v>0.972375690607735</v>
      </c>
      <c r="I69" s="19" t="s">
        <v>112</v>
      </c>
    </row>
    <row r="70" s="1" customFormat="1" ht="40" customHeight="1" spans="1:9">
      <c r="A70" s="26"/>
      <c r="B70" s="19">
        <v>60</v>
      </c>
      <c r="C70" s="19" t="s">
        <v>126</v>
      </c>
      <c r="D70" s="37">
        <v>145</v>
      </c>
      <c r="E70" s="37">
        <v>145</v>
      </c>
      <c r="F70" s="16">
        <v>1</v>
      </c>
      <c r="G70" s="37">
        <v>75</v>
      </c>
      <c r="H70" s="16">
        <v>0.517241379310345</v>
      </c>
      <c r="I70" s="19" t="s">
        <v>19</v>
      </c>
    </row>
  </sheetData>
  <mergeCells count="24">
    <mergeCell ref="A1:B1"/>
    <mergeCell ref="A2:I2"/>
    <mergeCell ref="A3:I3"/>
    <mergeCell ref="D4:F4"/>
    <mergeCell ref="G4:H4"/>
    <mergeCell ref="A6:C6"/>
    <mergeCell ref="B7:C7"/>
    <mergeCell ref="B28:C28"/>
    <mergeCell ref="B63:C63"/>
    <mergeCell ref="B67:C67"/>
    <mergeCell ref="A4:A5"/>
    <mergeCell ref="A7:A13"/>
    <mergeCell ref="A14:A24"/>
    <mergeCell ref="A25:A27"/>
    <mergeCell ref="A28:A35"/>
    <mergeCell ref="A36:A46"/>
    <mergeCell ref="A47:A57"/>
    <mergeCell ref="A58:A62"/>
    <mergeCell ref="A63:A66"/>
    <mergeCell ref="A67:A68"/>
    <mergeCell ref="A69:A70"/>
    <mergeCell ref="B4:B5"/>
    <mergeCell ref="C4:C5"/>
    <mergeCell ref="I4:I5"/>
  </mergeCells>
  <printOptions horizontalCentered="1"/>
  <pageMargins left="0.66875" right="0.66875" top="0.590277777777778" bottom="0.590277777777778" header="0.5" footer="0.393055555555556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2021-05-31T14:06:00Z</dcterms:created>
  <dcterms:modified xsi:type="dcterms:W3CDTF">2022-12-12T13:41:34Z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73BF92806BE74937BEEB1408BB67FF17</vt:lpwstr>
  </property>
  <property fmtid="{D5CDD505-2E9C-101B-9397-08002B2CF9AE}" pid="3" name="KSOProductBuildVer">
    <vt:lpwstr>2052-11.1.0.12763</vt:lpwstr>
  </property>
</Properties>
</file>