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7635" tabRatio="693" activeTab="3"/>
  </bookViews>
  <sheets>
    <sheet name="2015年乡镇扶贫资金台账1" sheetId="1" r:id="rId1"/>
    <sheet name="整合办" sheetId="2" r:id="rId2"/>
    <sheet name="2016年乡镇扶贫资金台账" sheetId="3" r:id="rId3"/>
    <sheet name="其他财扶资金2016年" sheetId="4" r:id="rId4"/>
  </sheets>
  <definedNames>
    <definedName name="_xlnm.Print_Titles" localSheetId="0">'2015年乡镇扶贫资金台账1'!$1:$4</definedName>
    <definedName name="_xlnm.Print_Titles" localSheetId="2">'2016年乡镇扶贫资金台账'!$1:$4</definedName>
    <definedName name="_xlnm.Print_Titles" localSheetId="3">'其他财扶资金2016年'!$1:$4</definedName>
  </definedNames>
  <calcPr fullCalcOnLoad="1"/>
</workbook>
</file>

<file path=xl/sharedStrings.xml><?xml version="1.0" encoding="utf-8"?>
<sst xmlns="http://schemas.openxmlformats.org/spreadsheetml/2006/main" count="421" uniqueCount="209">
  <si>
    <t>序号</t>
  </si>
  <si>
    <t>凭证号</t>
  </si>
  <si>
    <t>款项资金收付明细内容</t>
  </si>
  <si>
    <t>收  付  明  细</t>
  </si>
  <si>
    <t>余 额</t>
  </si>
  <si>
    <t>收  方</t>
  </si>
  <si>
    <t>付  方</t>
  </si>
  <si>
    <t>款项来源单位</t>
  </si>
  <si>
    <t>收入金额</t>
  </si>
  <si>
    <t>付出金额</t>
  </si>
  <si>
    <t>付  出  明  细</t>
  </si>
  <si>
    <t>财政局-农业股</t>
  </si>
  <si>
    <t>收：湘财农指221号文扶贫资金</t>
  </si>
  <si>
    <t>收：湘财农指246号文扶贫资金</t>
  </si>
  <si>
    <t>收：湘财农指246文（天和村）</t>
  </si>
  <si>
    <t>合计</t>
  </si>
  <si>
    <t xml:space="preserve">                2015年童市镇扶贫资金台账          单位：元</t>
  </si>
  <si>
    <t>预算账2015.2.6#</t>
  </si>
  <si>
    <t>收：童市镇翠阳村以工代赈资金</t>
  </si>
  <si>
    <t>预算账2015.2.21#</t>
  </si>
  <si>
    <t>付：童市镇翠阳村以工代赈资金</t>
  </si>
  <si>
    <t>预算账2015.10.1#</t>
  </si>
  <si>
    <t>收：湘农指221文童市镇大糙村产业发展资金</t>
  </si>
  <si>
    <t>预算账2015.11.12#</t>
  </si>
  <si>
    <t>付：湘农指221文童市镇大糙村产业发展资金</t>
  </si>
  <si>
    <t>收：童市镇产业发展与基础设施（天和村15万、建设村10万、优良村10万、桃花村10万）</t>
  </si>
  <si>
    <t>预算账2015.12.33#</t>
  </si>
  <si>
    <t>付：童市镇产业发展与基础设施（天和村15万、建设村10万）</t>
  </si>
  <si>
    <t>预算账2015.11.11#</t>
  </si>
  <si>
    <t>付：童市镇产业发展与基础设施（拨机关20万）</t>
  </si>
  <si>
    <t>机关转拨村级机关账拨2015.12.14#付优良10万、桃花10万</t>
  </si>
  <si>
    <t>预算账2015.11.1#</t>
  </si>
  <si>
    <t>收：湘财农指221文产业发展及基础设施资金二联村</t>
  </si>
  <si>
    <t>预算账2016.4.6#</t>
  </si>
  <si>
    <t>付：湘财农指221文产业发展及基础设施资金二联村</t>
  </si>
  <si>
    <t>机关账2015.12.14#付二联村10万</t>
  </si>
  <si>
    <t>预算账2016.1.7#</t>
  </si>
  <si>
    <t>预算账2016.1.20#</t>
  </si>
  <si>
    <t>付：湘财农指221号文扶贫资金（拨机关）</t>
  </si>
  <si>
    <t>机关账2016.1.16#拨村级11万（梭墩村1万、天和村4万、沙坪村2万、排形村2万、翠阳村1万、桃花村1万,2017年机关账3月拨协洞村2万，4月拨协洞村6万）</t>
  </si>
  <si>
    <t>预算账2015.8.1#</t>
  </si>
  <si>
    <t>收：市财农指28文付市级贫困村</t>
  </si>
  <si>
    <t>预算账2015.8.4#</t>
  </si>
  <si>
    <t>付：市财农指28文付市级贫困村（天和村、大糙村）</t>
  </si>
  <si>
    <t>收：68文童市镇大糙村基础设施建设资金</t>
  </si>
  <si>
    <t>付：68文童市镇大糙村基础设施建设资金</t>
  </si>
  <si>
    <t>付：湘财农指246号文扶贫资金</t>
  </si>
  <si>
    <t>机关账2016.4.8#拨协洞村5万</t>
  </si>
  <si>
    <t>预算账2016.8.3#</t>
  </si>
  <si>
    <t>收：岳财指（2015）111文优良村大糙片市级重点扶贫资金</t>
  </si>
  <si>
    <t>预算账2016.8.13#</t>
  </si>
  <si>
    <t>付：岳财指（2015）111文优良村大糙片市级重点扶贫资金</t>
  </si>
  <si>
    <t>预算账2016.2.8#</t>
  </si>
  <si>
    <t>预算账2016.2.23#</t>
  </si>
  <si>
    <t>付：湘财农指246文（拨机关）</t>
  </si>
  <si>
    <t>机关账2016.2.35#拨天和村15万</t>
  </si>
  <si>
    <t>预算账2016.3. 2#</t>
  </si>
  <si>
    <t>收：湘财预指172文扶贫资金</t>
  </si>
  <si>
    <t>预算账2016.4.9#</t>
  </si>
  <si>
    <t>付:村级湘财预指172号文扶贫资金（德字村）</t>
  </si>
  <si>
    <t>预算账2016.4.3#</t>
  </si>
  <si>
    <t>收：湘财预指172文扶贫资金（建设村）</t>
  </si>
  <si>
    <t>付:村级湘财预指172号文扶贫资金（建设村）</t>
  </si>
  <si>
    <t>收：湘财预指172文扶贫资金（翠阳村）</t>
  </si>
  <si>
    <t>付:村级湘财预指172号文扶贫资金（翠阳村）</t>
  </si>
  <si>
    <t>预算账2016.7.1#</t>
  </si>
  <si>
    <t>收:2015年第五批财政专项扶贫资金</t>
  </si>
  <si>
    <t>预算账2016.8.17#</t>
  </si>
  <si>
    <t>付:2015年第五批财政专项扶贫资金易地搬迁资金-天和村</t>
  </si>
  <si>
    <t>预算账2017.1.69#</t>
  </si>
  <si>
    <t>付:2015年第五批财政专项扶贫资金易地搬迁资金-机关</t>
  </si>
  <si>
    <t>机关账2017.1.47#拨童坪村15万</t>
  </si>
  <si>
    <r>
      <t xml:space="preserve">                      2016年童市镇扶贫资金台账                    </t>
    </r>
    <r>
      <rPr>
        <b/>
        <sz val="12"/>
        <rFont val="宋体"/>
        <family val="0"/>
      </rPr>
      <t>单位：元</t>
    </r>
  </si>
  <si>
    <t>预算账2016.12.10#</t>
  </si>
  <si>
    <t>收：整合办拨财扶资金</t>
  </si>
  <si>
    <t>整合办</t>
  </si>
  <si>
    <t>预算账2016.12.55#</t>
  </si>
  <si>
    <t>付：第六批财扶资金-二联村</t>
  </si>
  <si>
    <t>付：第六批财扶资金-建设村</t>
  </si>
  <si>
    <t>付：第六批财扶资金-桃花村</t>
  </si>
  <si>
    <t>付：第六批财扶资金-优良村</t>
  </si>
  <si>
    <t>付：第六批财扶资金-天和村</t>
  </si>
  <si>
    <t>预算账2016.11.16#</t>
  </si>
  <si>
    <t>收：乡镇扶贫信息平台建设资金</t>
  </si>
  <si>
    <t>预算账2016.11.38#</t>
  </si>
  <si>
    <t>付：乡镇扶贫信息平台建设资金</t>
  </si>
  <si>
    <t>2016.-11-11国库直接拨优良村饮水工程款</t>
  </si>
  <si>
    <t>2016-12-06国库直接拨村级饮水安全巩固工程天和3万、大糙9万、优良12万</t>
  </si>
  <si>
    <t>2016-12-28国库直接拨天和村供水工程款</t>
  </si>
  <si>
    <t>收：湘财农指33文老区资金翠阳村</t>
  </si>
  <si>
    <t>付:湘财农指33文老区资金生产发展-翠阳村</t>
  </si>
  <si>
    <t>收：童市镇市级扶贫奖补资金</t>
  </si>
  <si>
    <t>收：湘财预2016（80）文财扶资金</t>
  </si>
  <si>
    <t>机关账2017.1.30#拨，二联村5万。机关账2017.1.43#东源村3万，杨墩村3万，白花村3万，德字村3万，建设村2万，永响村2万，二联村3万，月坳村1万</t>
  </si>
  <si>
    <t>收;平江县2016年第一批财政专项扶贫资金</t>
  </si>
  <si>
    <t>预算账2016.7.7#</t>
  </si>
  <si>
    <t>收;2015年第四批财政专项扶贫资金</t>
  </si>
  <si>
    <t>预算账2016.10.4#</t>
  </si>
  <si>
    <t>收：湘财农指（2016）58文</t>
  </si>
  <si>
    <t>预算账2016.11.4#</t>
  </si>
  <si>
    <t>收：扶贫专户拨童市镇以工代赈资金（天和2万、新乐1万、烟舟2万、优良5万、桃花2万、大糙1万、二联1万、芭蕉2万）</t>
  </si>
  <si>
    <t>预算账2016.9.4#</t>
  </si>
  <si>
    <t>收：岳财农指(2016)48文（优良村）</t>
  </si>
  <si>
    <t>收：岳财农指（2016）48文</t>
  </si>
  <si>
    <t>预算账2016.11.5#</t>
  </si>
  <si>
    <t>收：扶贫专户拨童市镇大糙村基础设施建设资金73文</t>
  </si>
  <si>
    <t>收：扶贫专户拨童市镇建电商扶贫服务站资金73文</t>
  </si>
  <si>
    <t>收：73文财扶资金</t>
  </si>
  <si>
    <t>付:2016年第一批财政专项扶贫资金一般基础设施-天和村</t>
  </si>
  <si>
    <t>付:2016年第一批财政专项扶贫资金一般基础设施-建设村</t>
  </si>
  <si>
    <t>付:2016年第一批财政专项扶贫资金一般基础设施及村级公路-优良村</t>
  </si>
  <si>
    <t>付:2016年第一批财政专项扶贫资金一般基础设施-桃花村</t>
  </si>
  <si>
    <t>付:2016年第一批财政专项扶贫资金一般基础设施-二联村</t>
  </si>
  <si>
    <t>预算账2016.11.27#</t>
  </si>
  <si>
    <t>付：各合作社第一批财政专项扶贫资金产业帮扶资金</t>
  </si>
  <si>
    <t>预算账2016.8.22#</t>
  </si>
  <si>
    <t>机关账2016.9.5#拨翠阳村</t>
  </si>
  <si>
    <t>付:2015年第四批财政专项扶贫资金产业发展及基础设施-大糙村</t>
  </si>
  <si>
    <t>预算账2016.10.14#</t>
  </si>
  <si>
    <t>付：湘财农指（2016）58文-天和村</t>
  </si>
  <si>
    <t>预算账2016.11.26#</t>
  </si>
  <si>
    <t>付：村级以工代赈资金（天和2万、新乐1万、烟舟2万、优良5万、桃花2万、大糙1万、二联1万、芭蕉2万）</t>
  </si>
  <si>
    <t>预算账2016.10.17#</t>
  </si>
  <si>
    <t>付：岳财农指（2016）48文-优良村</t>
  </si>
  <si>
    <t>付：湘财农指（2016）48文-天和村</t>
  </si>
  <si>
    <t>付：童市镇市级扶贫奖补资金</t>
  </si>
  <si>
    <t>拨付机关</t>
  </si>
  <si>
    <t>预算账2016.11.28#</t>
  </si>
  <si>
    <t>付：大糙村基础设施建设资金</t>
  </si>
  <si>
    <t>预算账2016.12.67#</t>
  </si>
  <si>
    <t>付：童市镇拨73文建电商扶贫服务站资金大糙2万、东源1万</t>
  </si>
  <si>
    <t>付：73文财扶资金-天和村</t>
  </si>
  <si>
    <t>付：73文财扶资金-优良村</t>
  </si>
  <si>
    <t>付：73文财扶资金-建设村</t>
  </si>
  <si>
    <t>付：73文财扶资金-桃花村</t>
  </si>
  <si>
    <t>付：73文财扶资金-二联村</t>
  </si>
  <si>
    <t>付：73文财扶资金-协洞村</t>
  </si>
  <si>
    <t>付：73文财扶资金-石洞村</t>
  </si>
  <si>
    <t>付：73文财扶资金-白花村</t>
  </si>
  <si>
    <t>付：73文财扶资金-和众村</t>
  </si>
  <si>
    <t>付：73文财扶资金-东源村</t>
  </si>
  <si>
    <t>付：湘财预2016（80）文财扶资金</t>
  </si>
  <si>
    <t>预算账2017.4.6#</t>
  </si>
  <si>
    <t>付：2015年第四批财政专项扶贫资金-大糙村</t>
  </si>
  <si>
    <t>付：2015年第四批财政专项扶贫资金-优良村</t>
  </si>
  <si>
    <t>付：2015年第四批财政专项扶贫资金-芭蕉村</t>
  </si>
  <si>
    <t>付：2015年第四批财政专项扶贫资金-翠阳村</t>
  </si>
  <si>
    <t>付：2015年第四批财政专项扶贫资金-杨墩村</t>
  </si>
  <si>
    <t>付：2015年第四批财政专项扶贫资金-东源村</t>
  </si>
  <si>
    <t>付：2015年第四批财政专项扶贫资金-桃花村</t>
  </si>
  <si>
    <t>付：2015年第四批财政专项扶贫资金-童坪村</t>
  </si>
  <si>
    <t>付：2015年第四批财政专项扶贫资金-烟舟村</t>
  </si>
  <si>
    <t>付：2015年第四批财政专项扶贫资金-梭墩村</t>
  </si>
  <si>
    <t>付：2015年第四批财政专项扶贫资金-永响村</t>
  </si>
  <si>
    <t>付：2015年第四批财政专项扶贫资金-德字村</t>
  </si>
  <si>
    <t>2016年童市镇扶贫联系单位支持资金</t>
  </si>
  <si>
    <t>村名</t>
  </si>
  <si>
    <t>建设村</t>
  </si>
  <si>
    <t>收：交警队拨建设村扶贫资金</t>
  </si>
  <si>
    <t>交警队</t>
  </si>
  <si>
    <t>预2016.1.31#</t>
  </si>
  <si>
    <t>预算账2016.7.6#</t>
  </si>
  <si>
    <t>预2016.8.19#</t>
  </si>
  <si>
    <t>预2016.10.18#</t>
  </si>
  <si>
    <t>预2016.12.78#</t>
  </si>
  <si>
    <t>小计</t>
  </si>
  <si>
    <t>二联</t>
  </si>
  <si>
    <t>预算账2016.1.1#</t>
  </si>
  <si>
    <t>收：人防办拨入扶贫资金（二联）</t>
  </si>
  <si>
    <t>人防办</t>
  </si>
  <si>
    <t>预2016.1.32#</t>
  </si>
  <si>
    <t>收：县人防办精准扶贫款</t>
  </si>
  <si>
    <t>预2016.4.10#</t>
  </si>
  <si>
    <r>
      <t>预算账2</t>
    </r>
    <r>
      <rPr>
        <sz val="12"/>
        <rFont val="宋体"/>
        <family val="0"/>
      </rPr>
      <t>016.10.8#</t>
    </r>
  </si>
  <si>
    <r>
      <t>预算账2</t>
    </r>
    <r>
      <rPr>
        <sz val="12"/>
        <rFont val="宋体"/>
        <family val="0"/>
      </rPr>
      <t>016.12.26#</t>
    </r>
  </si>
  <si>
    <t>预2016.12.77#</t>
  </si>
  <si>
    <r>
      <t>预算账2</t>
    </r>
    <r>
      <rPr>
        <sz val="12"/>
        <rFont val="宋体"/>
        <family val="0"/>
      </rPr>
      <t>015.12.17#</t>
    </r>
  </si>
  <si>
    <r>
      <t>预算账2</t>
    </r>
    <r>
      <rPr>
        <sz val="12"/>
        <rFont val="宋体"/>
        <family val="0"/>
      </rPr>
      <t>016.10.7#</t>
    </r>
  </si>
  <si>
    <r>
      <t>预算账2016.12.</t>
    </r>
    <r>
      <rPr>
        <sz val="12"/>
        <rFont val="宋体"/>
        <family val="0"/>
      </rPr>
      <t>32</t>
    </r>
    <r>
      <rPr>
        <sz val="12"/>
        <rFont val="宋体"/>
        <family val="0"/>
      </rPr>
      <t>#</t>
    </r>
  </si>
  <si>
    <t>桃花村</t>
  </si>
  <si>
    <r>
      <t>预算账2</t>
    </r>
    <r>
      <rPr>
        <sz val="12"/>
        <rFont val="宋体"/>
        <family val="0"/>
      </rPr>
      <t>015.12.8#</t>
    </r>
  </si>
  <si>
    <t>收：司法局拨桃花村扶贫资金</t>
  </si>
  <si>
    <t>司法局</t>
  </si>
  <si>
    <t>预算账2016.6.4#</t>
  </si>
  <si>
    <t>收：司法局拨桃花村扶贫开支项目投资款</t>
  </si>
  <si>
    <t>预2016.6.15#</t>
  </si>
  <si>
    <t>优良村</t>
  </si>
  <si>
    <r>
      <t>预算账2</t>
    </r>
    <r>
      <rPr>
        <sz val="12"/>
        <rFont val="宋体"/>
        <family val="0"/>
      </rPr>
      <t>016.12.18#</t>
    </r>
  </si>
  <si>
    <t>收：法院拨优良村扶贫款</t>
  </si>
  <si>
    <t>法院</t>
  </si>
  <si>
    <t>预2016.7.13#</t>
  </si>
  <si>
    <r>
      <t>预算账2</t>
    </r>
    <r>
      <rPr>
        <sz val="12"/>
        <rFont val="宋体"/>
        <family val="0"/>
      </rPr>
      <t>016.8.3#</t>
    </r>
  </si>
  <si>
    <t>预2016.8.13#</t>
  </si>
  <si>
    <r>
      <t>预算账2</t>
    </r>
    <r>
      <rPr>
        <sz val="12"/>
        <rFont val="宋体"/>
        <family val="0"/>
      </rPr>
      <t>016.9.4#</t>
    </r>
  </si>
  <si>
    <t>预2016.9.10#</t>
  </si>
  <si>
    <t>大糙村</t>
  </si>
  <si>
    <r>
      <t>预算账2</t>
    </r>
    <r>
      <rPr>
        <sz val="12"/>
        <rFont val="宋体"/>
        <family val="0"/>
      </rPr>
      <t>015.11.2#</t>
    </r>
  </si>
  <si>
    <t>收：理工学院扶贫对扶贫捐款</t>
  </si>
  <si>
    <t>理工扶贫队</t>
  </si>
  <si>
    <t>预2015.12.33#</t>
  </si>
  <si>
    <r>
      <t>预算账2</t>
    </r>
    <r>
      <rPr>
        <sz val="12"/>
        <rFont val="宋体"/>
        <family val="0"/>
      </rPr>
      <t>016.6.4#</t>
    </r>
  </si>
  <si>
    <t>天和村</t>
  </si>
  <si>
    <r>
      <t>预算账</t>
    </r>
    <r>
      <rPr>
        <sz val="12"/>
        <rFont val="宋体"/>
        <family val="0"/>
      </rPr>
      <t>2016.</t>
    </r>
    <r>
      <rPr>
        <sz val="12"/>
        <rFont val="宋体"/>
        <family val="0"/>
      </rPr>
      <t>1</t>
    </r>
    <r>
      <rPr>
        <sz val="12"/>
        <rFont val="宋体"/>
        <family val="0"/>
      </rPr>
      <t>.7#</t>
    </r>
  </si>
  <si>
    <r>
      <t>岳财行指8号文扶贫点经费</t>
    </r>
    <r>
      <rPr>
        <sz val="12"/>
        <rFont val="宋体"/>
        <family val="0"/>
      </rPr>
      <t>-天和</t>
    </r>
  </si>
  <si>
    <t>大糙扶贫对</t>
  </si>
  <si>
    <t>预2016.2.29#</t>
  </si>
  <si>
    <r>
      <t>预算账2</t>
    </r>
    <r>
      <rPr>
        <sz val="12"/>
        <rFont val="宋体"/>
        <family val="0"/>
      </rPr>
      <t>016.7.2#</t>
    </r>
  </si>
  <si>
    <r>
      <t>岳财预指2</t>
    </r>
    <r>
      <rPr>
        <sz val="12"/>
        <rFont val="宋体"/>
        <family val="0"/>
      </rPr>
      <t>6文第一批村级公益事业财政市级奖补</t>
    </r>
  </si>
  <si>
    <t>机2016.8.6#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</si>
</sst>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  <numFmt numFmtId="186" formatCode="0_);[Red]\(0\)"/>
  </numFmts>
  <fonts count="14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8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185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Font="1" applyBorder="1" applyAlignment="1">
      <alignment horizontal="left" vertical="center" wrapText="1"/>
    </xf>
    <xf numFmtId="185" fontId="0" fillId="0" borderId="1" xfId="0" applyNumberForma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1" fillId="0" borderId="0" xfId="0" applyFont="1" applyBorder="1" applyAlignment="1">
      <alignment wrapText="1"/>
    </xf>
    <xf numFmtId="185" fontId="0" fillId="0" borderId="1" xfId="0" applyNumberForma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85" fontId="6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84" fontId="0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84" fontId="6" fillId="0" borderId="1" xfId="0" applyNumberFormat="1" applyFont="1" applyFill="1" applyBorder="1" applyAlignment="1">
      <alignment horizontal="center" vertical="center" wrapText="1"/>
    </xf>
    <xf numFmtId="184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186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184" fontId="8" fillId="0" borderId="1" xfId="0" applyNumberFormat="1" applyFont="1" applyFill="1" applyBorder="1" applyAlignment="1">
      <alignment horizontal="center" vertical="center" wrapText="1"/>
    </xf>
    <xf numFmtId="186" fontId="8" fillId="0" borderId="1" xfId="0" applyNumberFormat="1" applyFont="1" applyFill="1" applyBorder="1" applyAlignment="1">
      <alignment horizontal="center"/>
    </xf>
    <xf numFmtId="185" fontId="8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184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184" fontId="0" fillId="0" borderId="1" xfId="0" applyNumberFormat="1" applyFont="1" applyFill="1" applyBorder="1" applyAlignment="1">
      <alignment horizontal="center" vertical="center"/>
    </xf>
    <xf numFmtId="185" fontId="0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84" fontId="0" fillId="0" borderId="0" xfId="0" applyNumberFormat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 wrapText="1"/>
    </xf>
    <xf numFmtId="184" fontId="6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184" fontId="0" fillId="0" borderId="0" xfId="0" applyNumberFormat="1" applyFill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85" fontId="0" fillId="0" borderId="1" xfId="0" applyNumberFormat="1" applyFill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184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184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184" fontId="12" fillId="0" borderId="1" xfId="0" applyNumberFormat="1" applyFont="1" applyBorder="1" applyAlignment="1">
      <alignment vertical="center" wrapText="1"/>
    </xf>
    <xf numFmtId="184" fontId="6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vertical="center" wrapText="1"/>
    </xf>
    <xf numFmtId="184" fontId="8" fillId="0" borderId="1" xfId="0" applyNumberFormat="1" applyFont="1" applyBorder="1" applyAlignment="1">
      <alignment horizontal="center" vertical="center" wrapText="1"/>
    </xf>
    <xf numFmtId="184" fontId="8" fillId="0" borderId="1" xfId="0" applyNumberFormat="1" applyFont="1" applyBorder="1" applyAlignment="1">
      <alignment vertical="center" wrapText="1"/>
    </xf>
    <xf numFmtId="184" fontId="13" fillId="0" borderId="1" xfId="0" applyNumberFormat="1" applyFont="1" applyBorder="1" applyAlignment="1">
      <alignment vertical="center" wrapText="1"/>
    </xf>
    <xf numFmtId="184" fontId="0" fillId="0" borderId="1" xfId="0" applyNumberForma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vertical="center" wrapText="1"/>
    </xf>
    <xf numFmtId="186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vertical="center" wrapText="1"/>
    </xf>
    <xf numFmtId="186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5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36"/>
  <sheetViews>
    <sheetView workbookViewId="0" topLeftCell="A22">
      <selection activeCell="B28" sqref="B28"/>
    </sheetView>
  </sheetViews>
  <sheetFormatPr defaultColWidth="9.00390625" defaultRowHeight="14.25"/>
  <cols>
    <col min="1" max="1" width="3.875" style="0" customWidth="1"/>
    <col min="2" max="2" width="14.625" style="49" customWidth="1"/>
    <col min="3" max="3" width="31.375" style="0" customWidth="1"/>
    <col min="4" max="4" width="10.50390625" style="0" customWidth="1"/>
    <col min="5" max="5" width="9.50390625" style="50" customWidth="1"/>
    <col min="6" max="6" width="9.375" style="50" customWidth="1"/>
    <col min="7" max="7" width="27.375" style="71" customWidth="1"/>
    <col min="8" max="8" width="12.375" style="72" customWidth="1"/>
  </cols>
  <sheetData>
    <row r="1" spans="1:8" ht="36" customHeight="1">
      <c r="A1" s="91" t="s">
        <v>16</v>
      </c>
      <c r="B1" s="91"/>
      <c r="C1" s="91"/>
      <c r="D1" s="91"/>
      <c r="E1" s="91"/>
      <c r="F1" s="91"/>
      <c r="G1" s="91"/>
      <c r="H1" s="91"/>
    </row>
    <row r="2" spans="1:8" ht="27.75" customHeight="1">
      <c r="A2" s="94" t="s">
        <v>0</v>
      </c>
      <c r="B2" s="95" t="s">
        <v>1</v>
      </c>
      <c r="C2" s="95" t="s">
        <v>2</v>
      </c>
      <c r="D2" s="92" t="s">
        <v>3</v>
      </c>
      <c r="E2" s="92"/>
      <c r="F2" s="92"/>
      <c r="G2" s="92"/>
      <c r="H2" s="96" t="s">
        <v>4</v>
      </c>
    </row>
    <row r="3" spans="1:8" ht="25.5" customHeight="1">
      <c r="A3" s="94"/>
      <c r="B3" s="95"/>
      <c r="C3" s="95"/>
      <c r="D3" s="92" t="s">
        <v>5</v>
      </c>
      <c r="E3" s="92"/>
      <c r="F3" s="92" t="s">
        <v>6</v>
      </c>
      <c r="G3" s="92"/>
      <c r="H3" s="96"/>
    </row>
    <row r="4" spans="1:8" ht="33" customHeight="1">
      <c r="A4" s="94"/>
      <c r="B4" s="95"/>
      <c r="C4" s="95"/>
      <c r="D4" s="19" t="s">
        <v>7</v>
      </c>
      <c r="E4" s="51" t="s">
        <v>8</v>
      </c>
      <c r="F4" s="51" t="s">
        <v>9</v>
      </c>
      <c r="G4" s="73" t="s">
        <v>10</v>
      </c>
      <c r="H4" s="97"/>
    </row>
    <row r="5" spans="1:8" ht="37.5" customHeight="1">
      <c r="A5" s="21">
        <v>1</v>
      </c>
      <c r="B5" s="62" t="s">
        <v>17</v>
      </c>
      <c r="C5" s="62" t="s">
        <v>18</v>
      </c>
      <c r="D5" s="62" t="s">
        <v>11</v>
      </c>
      <c r="E5" s="52">
        <v>60000</v>
      </c>
      <c r="F5" s="52"/>
      <c r="G5" s="62"/>
      <c r="H5" s="74">
        <f>+E5-F5</f>
        <v>60000</v>
      </c>
    </row>
    <row r="6" spans="1:8" ht="37.5" customHeight="1">
      <c r="A6" s="21">
        <v>2</v>
      </c>
      <c r="B6" s="62" t="s">
        <v>19</v>
      </c>
      <c r="C6" s="62" t="s">
        <v>20</v>
      </c>
      <c r="D6" s="62" t="s">
        <v>11</v>
      </c>
      <c r="E6" s="52"/>
      <c r="F6" s="52">
        <v>60000</v>
      </c>
      <c r="G6" s="62"/>
      <c r="H6" s="74">
        <f>+H5+E6-F6</f>
        <v>0</v>
      </c>
    </row>
    <row r="7" spans="1:8" ht="37.5" customHeight="1">
      <c r="A7" s="21">
        <v>3</v>
      </c>
      <c r="B7" s="63" t="s">
        <v>21</v>
      </c>
      <c r="C7" s="62" t="s">
        <v>22</v>
      </c>
      <c r="D7" s="62" t="s">
        <v>11</v>
      </c>
      <c r="E7" s="52">
        <v>300000</v>
      </c>
      <c r="F7" s="52"/>
      <c r="G7" s="75"/>
      <c r="H7" s="74">
        <f aca="true" t="shared" si="0" ref="H7:H34">+H6+E7-F7</f>
        <v>300000</v>
      </c>
    </row>
    <row r="8" spans="1:8" ht="37.5" customHeight="1">
      <c r="A8" s="21">
        <v>4</v>
      </c>
      <c r="B8" s="63" t="s">
        <v>23</v>
      </c>
      <c r="C8" s="62" t="s">
        <v>24</v>
      </c>
      <c r="D8" s="62" t="s">
        <v>11</v>
      </c>
      <c r="E8" s="52"/>
      <c r="F8" s="52">
        <v>300000</v>
      </c>
      <c r="G8" s="75"/>
      <c r="H8" s="74">
        <f t="shared" si="0"/>
        <v>0</v>
      </c>
    </row>
    <row r="9" spans="1:8" s="48" customFormat="1" ht="37.5" customHeight="1">
      <c r="A9" s="21">
        <v>5</v>
      </c>
      <c r="B9" s="63" t="s">
        <v>21</v>
      </c>
      <c r="C9" s="62" t="s">
        <v>25</v>
      </c>
      <c r="D9" s="62" t="s">
        <v>11</v>
      </c>
      <c r="E9" s="52">
        <v>450000</v>
      </c>
      <c r="F9" s="52"/>
      <c r="G9" s="75"/>
      <c r="H9" s="74">
        <f t="shared" si="0"/>
        <v>450000</v>
      </c>
    </row>
    <row r="10" spans="1:8" s="68" customFormat="1" ht="37.5" customHeight="1">
      <c r="A10" s="76">
        <v>6</v>
      </c>
      <c r="B10" s="77" t="s">
        <v>26</v>
      </c>
      <c r="C10" s="78" t="s">
        <v>27</v>
      </c>
      <c r="D10" s="78" t="s">
        <v>11</v>
      </c>
      <c r="E10" s="79"/>
      <c r="F10" s="79">
        <v>250000</v>
      </c>
      <c r="G10" s="80"/>
      <c r="H10" s="81">
        <f t="shared" si="0"/>
        <v>200000</v>
      </c>
    </row>
    <row r="11" spans="1:8" s="48" customFormat="1" ht="37.5" customHeight="1">
      <c r="A11" s="21">
        <v>7</v>
      </c>
      <c r="B11" s="63" t="s">
        <v>28</v>
      </c>
      <c r="C11" s="62" t="s">
        <v>29</v>
      </c>
      <c r="D11" s="62" t="s">
        <v>11</v>
      </c>
      <c r="E11" s="52"/>
      <c r="F11" s="52">
        <v>200000</v>
      </c>
      <c r="G11" s="75" t="s">
        <v>30</v>
      </c>
      <c r="H11" s="74">
        <f t="shared" si="0"/>
        <v>0</v>
      </c>
    </row>
    <row r="12" spans="1:8" s="48" customFormat="1" ht="37.5" customHeight="1">
      <c r="A12" s="21">
        <v>8</v>
      </c>
      <c r="B12" s="63" t="s">
        <v>31</v>
      </c>
      <c r="C12" s="62" t="s">
        <v>32</v>
      </c>
      <c r="D12" s="62" t="s">
        <v>11</v>
      </c>
      <c r="E12" s="52">
        <v>100000</v>
      </c>
      <c r="F12" s="52"/>
      <c r="G12" s="75"/>
      <c r="H12" s="74">
        <f t="shared" si="0"/>
        <v>100000</v>
      </c>
    </row>
    <row r="13" spans="1:8" s="48" customFormat="1" ht="37.5" customHeight="1">
      <c r="A13" s="21">
        <v>9</v>
      </c>
      <c r="B13" s="63" t="s">
        <v>33</v>
      </c>
      <c r="C13" s="62" t="s">
        <v>34</v>
      </c>
      <c r="D13" s="62" t="s">
        <v>11</v>
      </c>
      <c r="E13" s="52"/>
      <c r="F13" s="52">
        <v>100000</v>
      </c>
      <c r="G13" s="75" t="s">
        <v>35</v>
      </c>
      <c r="H13" s="74">
        <f t="shared" si="0"/>
        <v>0</v>
      </c>
    </row>
    <row r="14" spans="1:8" s="48" customFormat="1" ht="37.5" customHeight="1">
      <c r="A14" s="21">
        <v>10</v>
      </c>
      <c r="B14" s="63" t="s">
        <v>36</v>
      </c>
      <c r="C14" s="62" t="s">
        <v>12</v>
      </c>
      <c r="D14" s="62" t="s">
        <v>11</v>
      </c>
      <c r="E14" s="52">
        <v>190000</v>
      </c>
      <c r="F14" s="52"/>
      <c r="G14" s="75"/>
      <c r="H14" s="74">
        <f t="shared" si="0"/>
        <v>190000</v>
      </c>
    </row>
    <row r="15" spans="1:8" s="48" customFormat="1" ht="50.25" customHeight="1">
      <c r="A15" s="21">
        <v>11</v>
      </c>
      <c r="B15" s="63" t="s">
        <v>37</v>
      </c>
      <c r="C15" s="62" t="s">
        <v>38</v>
      </c>
      <c r="D15" s="62" t="s">
        <v>11</v>
      </c>
      <c r="E15" s="52"/>
      <c r="F15" s="52">
        <v>190000</v>
      </c>
      <c r="G15" s="75" t="s">
        <v>39</v>
      </c>
      <c r="H15" s="74">
        <f t="shared" si="0"/>
        <v>0</v>
      </c>
    </row>
    <row r="16" spans="1:8" ht="37.5" customHeight="1">
      <c r="A16" s="21">
        <v>12</v>
      </c>
      <c r="B16" s="63" t="s">
        <v>40</v>
      </c>
      <c r="C16" s="62" t="s">
        <v>41</v>
      </c>
      <c r="D16" s="62" t="s">
        <v>11</v>
      </c>
      <c r="E16" s="52">
        <v>100000</v>
      </c>
      <c r="F16" s="52"/>
      <c r="G16" s="75"/>
      <c r="H16" s="74">
        <f t="shared" si="0"/>
        <v>100000</v>
      </c>
    </row>
    <row r="17" spans="1:8" ht="37.5" customHeight="1">
      <c r="A17" s="21">
        <v>13</v>
      </c>
      <c r="B17" s="63" t="s">
        <v>42</v>
      </c>
      <c r="C17" s="62" t="s">
        <v>43</v>
      </c>
      <c r="D17" s="62" t="s">
        <v>11</v>
      </c>
      <c r="E17" s="52"/>
      <c r="F17" s="52">
        <v>100000</v>
      </c>
      <c r="G17" s="75"/>
      <c r="H17" s="74">
        <f t="shared" si="0"/>
        <v>0</v>
      </c>
    </row>
    <row r="18" spans="1:8" ht="37.5" customHeight="1">
      <c r="A18" s="21">
        <v>14</v>
      </c>
      <c r="B18" s="63" t="s">
        <v>21</v>
      </c>
      <c r="C18" s="62" t="s">
        <v>44</v>
      </c>
      <c r="D18" s="62" t="s">
        <v>11</v>
      </c>
      <c r="E18" s="52">
        <v>200000</v>
      </c>
      <c r="F18" s="82"/>
      <c r="H18" s="74">
        <f t="shared" si="0"/>
        <v>200000</v>
      </c>
    </row>
    <row r="19" spans="1:8" ht="37.5" customHeight="1">
      <c r="A19" s="21">
        <v>15</v>
      </c>
      <c r="B19" s="63" t="s">
        <v>23</v>
      </c>
      <c r="C19" s="62" t="s">
        <v>45</v>
      </c>
      <c r="D19" s="62" t="s">
        <v>11</v>
      </c>
      <c r="E19" s="52"/>
      <c r="F19" s="52">
        <v>200000</v>
      </c>
      <c r="G19" s="75"/>
      <c r="H19" s="74">
        <f t="shared" si="0"/>
        <v>0</v>
      </c>
    </row>
    <row r="20" spans="1:8" ht="37.5" customHeight="1">
      <c r="A20" s="21">
        <v>16</v>
      </c>
      <c r="B20" s="63" t="s">
        <v>36</v>
      </c>
      <c r="C20" s="62" t="s">
        <v>13</v>
      </c>
      <c r="D20" s="62" t="s">
        <v>11</v>
      </c>
      <c r="E20" s="52">
        <v>50000</v>
      </c>
      <c r="F20" s="52"/>
      <c r="G20" s="75"/>
      <c r="H20" s="74">
        <f t="shared" si="0"/>
        <v>50000</v>
      </c>
    </row>
    <row r="21" spans="1:8" ht="37.5" customHeight="1">
      <c r="A21" s="21">
        <v>17</v>
      </c>
      <c r="B21" s="63" t="s">
        <v>37</v>
      </c>
      <c r="C21" s="62" t="s">
        <v>46</v>
      </c>
      <c r="D21" s="62" t="s">
        <v>11</v>
      </c>
      <c r="E21" s="52"/>
      <c r="F21" s="52">
        <v>50000</v>
      </c>
      <c r="G21" s="75" t="s">
        <v>47</v>
      </c>
      <c r="H21" s="74">
        <f t="shared" si="0"/>
        <v>0</v>
      </c>
    </row>
    <row r="22" spans="1:8" ht="37.5" customHeight="1">
      <c r="A22" s="21">
        <v>18</v>
      </c>
      <c r="B22" s="65" t="s">
        <v>48</v>
      </c>
      <c r="C22" s="66" t="s">
        <v>49</v>
      </c>
      <c r="D22" s="62" t="s">
        <v>11</v>
      </c>
      <c r="E22" s="67">
        <v>120000</v>
      </c>
      <c r="F22" s="67"/>
      <c r="G22" s="75"/>
      <c r="H22" s="74">
        <f t="shared" si="0"/>
        <v>120000</v>
      </c>
    </row>
    <row r="23" spans="1:8" ht="37.5" customHeight="1">
      <c r="A23" s="21">
        <v>19</v>
      </c>
      <c r="B23" s="65" t="s">
        <v>50</v>
      </c>
      <c r="C23" s="66" t="s">
        <v>51</v>
      </c>
      <c r="D23" s="62" t="s">
        <v>11</v>
      </c>
      <c r="E23" s="67"/>
      <c r="F23" s="67">
        <v>120000</v>
      </c>
      <c r="G23" s="75"/>
      <c r="H23" s="74">
        <f t="shared" si="0"/>
        <v>0</v>
      </c>
    </row>
    <row r="24" spans="1:8" ht="37.5" customHeight="1">
      <c r="A24" s="21">
        <v>20</v>
      </c>
      <c r="B24" s="64" t="s">
        <v>52</v>
      </c>
      <c r="C24" s="64" t="s">
        <v>14</v>
      </c>
      <c r="D24" s="62" t="s">
        <v>11</v>
      </c>
      <c r="E24" s="52">
        <v>150000</v>
      </c>
      <c r="F24" s="52"/>
      <c r="G24" s="75"/>
      <c r="H24" s="74">
        <f t="shared" si="0"/>
        <v>150000</v>
      </c>
    </row>
    <row r="25" spans="1:8" ht="37.5" customHeight="1">
      <c r="A25" s="21">
        <v>21</v>
      </c>
      <c r="B25" s="64" t="s">
        <v>53</v>
      </c>
      <c r="C25" s="64" t="s">
        <v>54</v>
      </c>
      <c r="D25" s="62" t="s">
        <v>11</v>
      </c>
      <c r="E25" s="52"/>
      <c r="F25" s="52">
        <v>150000</v>
      </c>
      <c r="G25" s="75" t="s">
        <v>55</v>
      </c>
      <c r="H25" s="74">
        <f t="shared" si="0"/>
        <v>0</v>
      </c>
    </row>
    <row r="26" spans="1:71" s="69" customFormat="1" ht="25.5" customHeight="1">
      <c r="A26" s="21">
        <v>22</v>
      </c>
      <c r="B26" s="83" t="s">
        <v>56</v>
      </c>
      <c r="C26" s="84" t="s">
        <v>57</v>
      </c>
      <c r="D26" s="62" t="s">
        <v>11</v>
      </c>
      <c r="E26" s="85">
        <v>10000</v>
      </c>
      <c r="F26" s="85"/>
      <c r="G26" s="32"/>
      <c r="H26" s="74">
        <f t="shared" si="0"/>
        <v>10000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</row>
    <row r="27" spans="1:71" s="69" customFormat="1" ht="25.5" customHeight="1">
      <c r="A27" s="21">
        <v>23</v>
      </c>
      <c r="B27" s="83" t="s">
        <v>58</v>
      </c>
      <c r="C27" s="84" t="s">
        <v>59</v>
      </c>
      <c r="D27" s="62" t="s">
        <v>11</v>
      </c>
      <c r="E27" s="85"/>
      <c r="F27" s="85">
        <v>10000</v>
      </c>
      <c r="G27" s="32"/>
      <c r="H27" s="74">
        <f t="shared" si="0"/>
        <v>0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</row>
    <row r="28" spans="1:71" s="70" customFormat="1" ht="25.5" customHeight="1">
      <c r="A28" s="76">
        <v>24</v>
      </c>
      <c r="B28" s="86" t="s">
        <v>60</v>
      </c>
      <c r="C28" s="87" t="s">
        <v>61</v>
      </c>
      <c r="D28" s="78" t="s">
        <v>11</v>
      </c>
      <c r="E28" s="88">
        <v>60000</v>
      </c>
      <c r="F28" s="88"/>
      <c r="G28" s="37"/>
      <c r="H28" s="81">
        <f t="shared" si="0"/>
        <v>60000</v>
      </c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</row>
    <row r="29" spans="1:71" s="70" customFormat="1" ht="25.5" customHeight="1">
      <c r="A29" s="76">
        <v>25</v>
      </c>
      <c r="B29" s="86" t="s">
        <v>58</v>
      </c>
      <c r="C29" s="87" t="s">
        <v>62</v>
      </c>
      <c r="D29" s="78" t="s">
        <v>11</v>
      </c>
      <c r="E29" s="88"/>
      <c r="F29" s="88">
        <v>60000</v>
      </c>
      <c r="G29" s="37"/>
      <c r="H29" s="81">
        <f t="shared" si="0"/>
        <v>0</v>
      </c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</row>
    <row r="30" spans="1:71" s="69" customFormat="1" ht="25.5" customHeight="1">
      <c r="A30" s="21">
        <v>26</v>
      </c>
      <c r="B30" s="83" t="s">
        <v>60</v>
      </c>
      <c r="C30" s="84" t="s">
        <v>63</v>
      </c>
      <c r="D30" s="62" t="s">
        <v>11</v>
      </c>
      <c r="E30" s="85">
        <v>10000</v>
      </c>
      <c r="F30" s="85"/>
      <c r="G30" s="32"/>
      <c r="H30" s="74">
        <f t="shared" si="0"/>
        <v>10000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</row>
    <row r="31" spans="1:71" s="69" customFormat="1" ht="25.5" customHeight="1">
      <c r="A31" s="21">
        <v>27</v>
      </c>
      <c r="B31" s="83" t="s">
        <v>58</v>
      </c>
      <c r="C31" s="84" t="s">
        <v>64</v>
      </c>
      <c r="D31" s="62" t="s">
        <v>11</v>
      </c>
      <c r="E31" s="85"/>
      <c r="F31" s="85">
        <v>10000</v>
      </c>
      <c r="G31" s="32"/>
      <c r="H31" s="74">
        <f t="shared" si="0"/>
        <v>0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</row>
    <row r="32" spans="1:71" s="69" customFormat="1" ht="25.5" customHeight="1">
      <c r="A32" s="21">
        <v>28</v>
      </c>
      <c r="B32" s="83" t="s">
        <v>65</v>
      </c>
      <c r="C32" s="84" t="s">
        <v>66</v>
      </c>
      <c r="D32" s="62" t="s">
        <v>11</v>
      </c>
      <c r="E32" s="85">
        <v>200000</v>
      </c>
      <c r="F32" s="32"/>
      <c r="G32" s="39"/>
      <c r="H32" s="74">
        <f t="shared" si="0"/>
        <v>200000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</row>
    <row r="33" spans="1:71" s="69" customFormat="1" ht="25.5" customHeight="1">
      <c r="A33" s="21">
        <v>29</v>
      </c>
      <c r="B33" s="30" t="s">
        <v>67</v>
      </c>
      <c r="C33" s="31" t="s">
        <v>68</v>
      </c>
      <c r="D33" s="62" t="s">
        <v>11</v>
      </c>
      <c r="E33" s="39"/>
      <c r="F33" s="32">
        <v>50000</v>
      </c>
      <c r="G33" s="39"/>
      <c r="H33" s="74">
        <f t="shared" si="0"/>
        <v>150000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</row>
    <row r="34" spans="1:71" s="69" customFormat="1" ht="25.5" customHeight="1">
      <c r="A34" s="21">
        <v>30</v>
      </c>
      <c r="B34" s="30" t="s">
        <v>69</v>
      </c>
      <c r="C34" s="31" t="s">
        <v>70</v>
      </c>
      <c r="D34" s="62" t="s">
        <v>11</v>
      </c>
      <c r="E34" s="39"/>
      <c r="F34" s="32">
        <v>150000</v>
      </c>
      <c r="G34" s="89" t="s">
        <v>71</v>
      </c>
      <c r="H34" s="74">
        <f t="shared" si="0"/>
        <v>0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</row>
    <row r="35" spans="1:8" ht="37.5" customHeight="1">
      <c r="A35" s="21">
        <v>31</v>
      </c>
      <c r="B35" s="52" t="s">
        <v>15</v>
      </c>
      <c r="C35" s="52"/>
      <c r="D35" s="52"/>
      <c r="E35" s="52">
        <f>SUM(E5:E34)</f>
        <v>2000000</v>
      </c>
      <c r="F35" s="52">
        <f>SUM(F5:F34)</f>
        <v>2000000</v>
      </c>
      <c r="G35" s="75"/>
      <c r="H35" s="74">
        <f>+H25+E35-F35</f>
        <v>0</v>
      </c>
    </row>
    <row r="36" spans="2:8" ht="19.5" customHeight="1">
      <c r="B36" s="93"/>
      <c r="C36" s="93"/>
      <c r="D36" s="93"/>
      <c r="E36" s="93"/>
      <c r="F36" s="93"/>
      <c r="G36" s="93"/>
      <c r="H36" s="93"/>
    </row>
    <row r="37" ht="22.5" customHeight="1"/>
    <row r="38" ht="22.5" customHeight="1"/>
    <row r="39" ht="22.5" customHeight="1"/>
    <row r="40" ht="22.5" customHeight="1"/>
  </sheetData>
  <sheetProtection/>
  <mergeCells count="9">
    <mergeCell ref="B36:H36"/>
    <mergeCell ref="A2:A4"/>
    <mergeCell ref="B2:B4"/>
    <mergeCell ref="C2:C4"/>
    <mergeCell ref="H2:H4"/>
    <mergeCell ref="A1:H1"/>
    <mergeCell ref="D2:G2"/>
    <mergeCell ref="D3:E3"/>
    <mergeCell ref="F3:G3"/>
  </mergeCells>
  <printOptions/>
  <pageMargins left="0.7479166666666667" right="0.7479166666666667" top="0.9840277777777777" bottom="0.9840277777777777" header="0.5111111111111111" footer="0.5111111111111111"/>
  <pageSetup horizontalDpi="180" verticalDpi="18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3">
      <selection activeCell="G18" sqref="G18"/>
    </sheetView>
  </sheetViews>
  <sheetFormatPr defaultColWidth="9.00390625" defaultRowHeight="14.25"/>
  <cols>
    <col min="1" max="1" width="6.50390625" style="53" customWidth="1"/>
    <col min="2" max="2" width="14.625" style="54" customWidth="1"/>
    <col min="3" max="3" width="26.875" style="55" customWidth="1"/>
    <col min="4" max="4" width="10.50390625" style="53" customWidth="1"/>
    <col min="5" max="5" width="9.375" style="56" customWidth="1"/>
    <col min="6" max="6" width="9.625" style="56" customWidth="1"/>
    <col min="7" max="7" width="35.25390625" style="53" customWidth="1"/>
    <col min="8" max="8" width="10.625" style="53" customWidth="1"/>
    <col min="9" max="16384" width="9.00390625" style="53" customWidth="1"/>
  </cols>
  <sheetData>
    <row r="1" spans="1:8" ht="36" customHeight="1">
      <c r="A1" s="98" t="s">
        <v>72</v>
      </c>
      <c r="B1" s="98"/>
      <c r="C1" s="98"/>
      <c r="D1" s="98"/>
      <c r="E1" s="98"/>
      <c r="F1" s="98"/>
      <c r="G1" s="98"/>
      <c r="H1" s="98"/>
    </row>
    <row r="2" spans="1:8" ht="26.25" customHeight="1">
      <c r="A2" s="101" t="s">
        <v>0</v>
      </c>
      <c r="B2" s="101" t="s">
        <v>1</v>
      </c>
      <c r="C2" s="102" t="s">
        <v>2</v>
      </c>
      <c r="D2" s="99" t="s">
        <v>3</v>
      </c>
      <c r="E2" s="99"/>
      <c r="F2" s="99"/>
      <c r="G2" s="99"/>
      <c r="H2" s="101" t="s">
        <v>4</v>
      </c>
    </row>
    <row r="3" spans="1:8" ht="25.5" customHeight="1">
      <c r="A3" s="101"/>
      <c r="B3" s="101"/>
      <c r="C3" s="103"/>
      <c r="D3" s="99" t="s">
        <v>5</v>
      </c>
      <c r="E3" s="99"/>
      <c r="F3" s="99" t="s">
        <v>6</v>
      </c>
      <c r="G3" s="99"/>
      <c r="H3" s="101"/>
    </row>
    <row r="4" spans="1:8" ht="27.75" customHeight="1">
      <c r="A4" s="101"/>
      <c r="B4" s="101"/>
      <c r="C4" s="104"/>
      <c r="D4" s="5" t="s">
        <v>7</v>
      </c>
      <c r="E4" s="6" t="s">
        <v>8</v>
      </c>
      <c r="F4" s="6" t="s">
        <v>9</v>
      </c>
      <c r="G4" s="5" t="s">
        <v>10</v>
      </c>
      <c r="H4" s="105"/>
    </row>
    <row r="5" spans="1:8" ht="30.75" customHeight="1">
      <c r="A5" s="57">
        <v>1</v>
      </c>
      <c r="B5" s="57" t="s">
        <v>73</v>
      </c>
      <c r="C5" s="31" t="s">
        <v>74</v>
      </c>
      <c r="D5" s="57" t="s">
        <v>75</v>
      </c>
      <c r="E5" s="57">
        <v>700000</v>
      </c>
      <c r="F5" s="57"/>
      <c r="G5" s="57"/>
      <c r="H5" s="57">
        <f>+E5-F5</f>
        <v>700000</v>
      </c>
    </row>
    <row r="6" spans="1:8" ht="30.75" customHeight="1">
      <c r="A6" s="57">
        <v>2</v>
      </c>
      <c r="B6" s="57" t="s">
        <v>76</v>
      </c>
      <c r="C6" s="31" t="s">
        <v>77</v>
      </c>
      <c r="D6" s="57" t="s">
        <v>75</v>
      </c>
      <c r="E6" s="57"/>
      <c r="F6" s="57">
        <v>80000</v>
      </c>
      <c r="G6" s="57"/>
      <c r="H6" s="57">
        <f>+H5+E6-F6</f>
        <v>620000</v>
      </c>
    </row>
    <row r="7" spans="1:8" s="22" customFormat="1" ht="30.75" customHeight="1">
      <c r="A7" s="58">
        <v>3</v>
      </c>
      <c r="B7" s="58" t="s">
        <v>76</v>
      </c>
      <c r="C7" s="35" t="s">
        <v>78</v>
      </c>
      <c r="D7" s="58" t="s">
        <v>75</v>
      </c>
      <c r="E7" s="58"/>
      <c r="F7" s="58">
        <v>100000</v>
      </c>
      <c r="G7" s="58"/>
      <c r="H7" s="58">
        <f>+H6+E7-F7</f>
        <v>520000</v>
      </c>
    </row>
    <row r="8" spans="1:8" ht="30.75" customHeight="1">
      <c r="A8" s="57">
        <v>4</v>
      </c>
      <c r="B8" s="57" t="s">
        <v>76</v>
      </c>
      <c r="C8" s="31" t="s">
        <v>79</v>
      </c>
      <c r="D8" s="57" t="s">
        <v>75</v>
      </c>
      <c r="E8" s="57"/>
      <c r="F8" s="57">
        <v>30000</v>
      </c>
      <c r="G8" s="57"/>
      <c r="H8" s="57">
        <f>+H7+E8-F8</f>
        <v>490000</v>
      </c>
    </row>
    <row r="9" spans="1:8" ht="30.75" customHeight="1">
      <c r="A9" s="57">
        <v>5</v>
      </c>
      <c r="B9" s="57" t="s">
        <v>76</v>
      </c>
      <c r="C9" s="31" t="s">
        <v>80</v>
      </c>
      <c r="D9" s="57" t="s">
        <v>75</v>
      </c>
      <c r="E9" s="57"/>
      <c r="F9" s="57">
        <v>420000</v>
      </c>
      <c r="G9" s="57"/>
      <c r="H9" s="57">
        <f>+H8+E9-F9</f>
        <v>70000</v>
      </c>
    </row>
    <row r="10" spans="1:8" ht="30.75" customHeight="1">
      <c r="A10" s="57">
        <v>6</v>
      </c>
      <c r="B10" s="57" t="s">
        <v>76</v>
      </c>
      <c r="C10" s="31" t="s">
        <v>81</v>
      </c>
      <c r="D10" s="57" t="s">
        <v>75</v>
      </c>
      <c r="E10" s="57"/>
      <c r="F10" s="57">
        <v>70000</v>
      </c>
      <c r="G10" s="57"/>
      <c r="H10" s="57">
        <f>+H9+E10-F10</f>
        <v>0</v>
      </c>
    </row>
    <row r="11" spans="1:8" ht="30.75" customHeight="1">
      <c r="A11" s="58">
        <v>7</v>
      </c>
      <c r="B11" s="57" t="s">
        <v>82</v>
      </c>
      <c r="C11" s="31" t="s">
        <v>83</v>
      </c>
      <c r="D11" s="57" t="s">
        <v>75</v>
      </c>
      <c r="E11" s="57">
        <v>20000</v>
      </c>
      <c r="F11" s="57"/>
      <c r="G11" s="57"/>
      <c r="H11" s="57">
        <f>+H10+E11-F11</f>
        <v>20000</v>
      </c>
    </row>
    <row r="12" spans="1:8" ht="30.75" customHeight="1">
      <c r="A12" s="57">
        <v>8</v>
      </c>
      <c r="B12" s="57" t="s">
        <v>84</v>
      </c>
      <c r="C12" s="31" t="s">
        <v>85</v>
      </c>
      <c r="D12" s="57" t="s">
        <v>75</v>
      </c>
      <c r="E12" s="57"/>
      <c r="F12" s="57">
        <v>20000</v>
      </c>
      <c r="G12" s="57"/>
      <c r="H12" s="57">
        <f>+H11+E12-F12</f>
        <v>0</v>
      </c>
    </row>
    <row r="13" spans="1:8" ht="30.75" customHeight="1">
      <c r="A13" s="57">
        <v>9</v>
      </c>
      <c r="B13" s="57"/>
      <c r="C13" s="31"/>
      <c r="D13" s="57" t="s">
        <v>75</v>
      </c>
      <c r="E13" s="57">
        <v>90000</v>
      </c>
      <c r="F13" s="57">
        <v>90000</v>
      </c>
      <c r="G13" s="57" t="s">
        <v>86</v>
      </c>
      <c r="H13" s="57">
        <f>+H12+E13-F13</f>
        <v>0</v>
      </c>
    </row>
    <row r="14" spans="1:8" ht="30.75" customHeight="1">
      <c r="A14" s="57">
        <v>10</v>
      </c>
      <c r="B14" s="57"/>
      <c r="C14" s="31"/>
      <c r="D14" s="57" t="s">
        <v>75</v>
      </c>
      <c r="E14" s="57">
        <v>240000</v>
      </c>
      <c r="F14" s="57">
        <v>240000</v>
      </c>
      <c r="G14" s="57" t="s">
        <v>87</v>
      </c>
      <c r="H14" s="57">
        <f>+H13+E14-F14</f>
        <v>0</v>
      </c>
    </row>
    <row r="15" spans="1:8" ht="30.75" customHeight="1">
      <c r="A15" s="58">
        <v>11</v>
      </c>
      <c r="B15" s="57"/>
      <c r="C15" s="31"/>
      <c r="D15" s="57" t="s">
        <v>75</v>
      </c>
      <c r="E15" s="57">
        <v>40000</v>
      </c>
      <c r="F15" s="57">
        <v>40000</v>
      </c>
      <c r="G15" s="57" t="s">
        <v>88</v>
      </c>
      <c r="H15" s="57">
        <f>+H14+E15-F15</f>
        <v>0</v>
      </c>
    </row>
    <row r="16" spans="1:8" ht="30.75" customHeight="1">
      <c r="A16" s="58">
        <v>15</v>
      </c>
      <c r="B16" s="59" t="s">
        <v>15</v>
      </c>
      <c r="C16" s="60"/>
      <c r="D16" s="60"/>
      <c r="E16" s="57">
        <f>SUM(E5:E15)</f>
        <v>1090000</v>
      </c>
      <c r="F16" s="57">
        <f>SUM(F5:F15)</f>
        <v>1090000</v>
      </c>
      <c r="G16" s="61"/>
      <c r="H16" s="61"/>
    </row>
    <row r="17" spans="1:8" ht="19.5" customHeight="1">
      <c r="A17" s="100"/>
      <c r="B17" s="100"/>
      <c r="C17" s="100"/>
      <c r="D17" s="100"/>
      <c r="E17" s="100"/>
      <c r="F17" s="100"/>
      <c r="G17" s="100"/>
      <c r="H17" s="100"/>
    </row>
    <row r="18" ht="22.5" customHeight="1"/>
    <row r="19" ht="22.5" customHeight="1"/>
    <row r="20" ht="22.5" customHeight="1"/>
    <row r="21" ht="22.5" customHeight="1"/>
  </sheetData>
  <sheetProtection/>
  <mergeCells count="9">
    <mergeCell ref="A17:H17"/>
    <mergeCell ref="A2:A4"/>
    <mergeCell ref="B2:B4"/>
    <mergeCell ref="C2:C4"/>
    <mergeCell ref="H2:H4"/>
    <mergeCell ref="A1:H1"/>
    <mergeCell ref="D2:G2"/>
    <mergeCell ref="D3:E3"/>
    <mergeCell ref="F3:G3"/>
  </mergeCells>
  <printOptions/>
  <pageMargins left="0.7479166666666667" right="0.7479166666666667" top="0.6298611111111111" bottom="0.2361111111111111" header="0.5111111111111111" footer="0.03888888888888889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49">
      <selection activeCell="F73" sqref="F73"/>
    </sheetView>
  </sheetViews>
  <sheetFormatPr defaultColWidth="9.00390625" defaultRowHeight="14.25"/>
  <cols>
    <col min="1" max="1" width="5.125" style="23" customWidth="1"/>
    <col min="2" max="2" width="14.625" style="24" customWidth="1"/>
    <col min="3" max="3" width="30.625" style="25" customWidth="1"/>
    <col min="4" max="4" width="10.50390625" style="23" customWidth="1"/>
    <col min="5" max="6" width="11.625" style="26" customWidth="1"/>
    <col min="7" max="7" width="20.625" style="23" customWidth="1"/>
    <col min="8" max="8" width="11.875" style="23" customWidth="1"/>
    <col min="9" max="16384" width="9.00390625" style="23" customWidth="1"/>
  </cols>
  <sheetData>
    <row r="1" spans="1:8" ht="36" customHeight="1">
      <c r="A1" s="98" t="s">
        <v>72</v>
      </c>
      <c r="B1" s="98"/>
      <c r="C1" s="98"/>
      <c r="D1" s="98"/>
      <c r="E1" s="98"/>
      <c r="F1" s="98"/>
      <c r="G1" s="98"/>
      <c r="H1" s="98"/>
    </row>
    <row r="2" spans="1:8" ht="22.5" customHeight="1">
      <c r="A2" s="101" t="s">
        <v>0</v>
      </c>
      <c r="B2" s="101" t="s">
        <v>1</v>
      </c>
      <c r="C2" s="106" t="s">
        <v>2</v>
      </c>
      <c r="D2" s="99" t="s">
        <v>3</v>
      </c>
      <c r="E2" s="99"/>
      <c r="F2" s="99"/>
      <c r="G2" s="99"/>
      <c r="H2" s="101" t="s">
        <v>4</v>
      </c>
    </row>
    <row r="3" spans="1:8" ht="22.5" customHeight="1">
      <c r="A3" s="101"/>
      <c r="B3" s="101"/>
      <c r="C3" s="106"/>
      <c r="D3" s="99" t="s">
        <v>5</v>
      </c>
      <c r="E3" s="99"/>
      <c r="F3" s="99" t="s">
        <v>6</v>
      </c>
      <c r="G3" s="99"/>
      <c r="H3" s="101"/>
    </row>
    <row r="4" spans="1:8" ht="30" customHeight="1">
      <c r="A4" s="101"/>
      <c r="B4" s="101"/>
      <c r="C4" s="106"/>
      <c r="D4" s="5" t="s">
        <v>7</v>
      </c>
      <c r="E4" s="6" t="s">
        <v>8</v>
      </c>
      <c r="F4" s="6" t="s">
        <v>9</v>
      </c>
      <c r="G4" s="5" t="s">
        <v>10</v>
      </c>
      <c r="H4" s="105"/>
    </row>
    <row r="5" spans="1:8" ht="35.25" customHeight="1">
      <c r="A5" s="27">
        <v>1</v>
      </c>
      <c r="B5" s="28" t="s">
        <v>65</v>
      </c>
      <c r="C5" s="29" t="s">
        <v>94</v>
      </c>
      <c r="D5" s="28" t="s">
        <v>11</v>
      </c>
      <c r="E5" s="28">
        <v>1100000</v>
      </c>
      <c r="F5" s="28"/>
      <c r="G5" s="28"/>
      <c r="H5" s="20">
        <f>+E5-F5</f>
        <v>1100000</v>
      </c>
    </row>
    <row r="6" spans="1:8" ht="35.25" customHeight="1">
      <c r="A6" s="27">
        <v>2</v>
      </c>
      <c r="B6" s="30" t="s">
        <v>67</v>
      </c>
      <c r="C6" s="31" t="s">
        <v>108</v>
      </c>
      <c r="D6" s="28" t="s">
        <v>11</v>
      </c>
      <c r="E6" s="28"/>
      <c r="F6" s="32">
        <v>50000</v>
      </c>
      <c r="G6" s="28"/>
      <c r="H6" s="20">
        <f>+H5+E6-F6</f>
        <v>1050000</v>
      </c>
    </row>
    <row r="7" spans="1:8" s="22" customFormat="1" ht="35.25" customHeight="1">
      <c r="A7" s="33">
        <v>3</v>
      </c>
      <c r="B7" s="34" t="s">
        <v>67</v>
      </c>
      <c r="C7" s="35" t="s">
        <v>109</v>
      </c>
      <c r="D7" s="36" t="s">
        <v>11</v>
      </c>
      <c r="E7" s="36"/>
      <c r="F7" s="37">
        <v>50000</v>
      </c>
      <c r="G7" s="36"/>
      <c r="H7" s="38">
        <f aca="true" t="shared" si="0" ref="H7:H54">+H6+E7-F7</f>
        <v>1000000</v>
      </c>
    </row>
    <row r="8" spans="1:8" ht="35.25" customHeight="1">
      <c r="A8" s="27">
        <v>4</v>
      </c>
      <c r="B8" s="30" t="s">
        <v>67</v>
      </c>
      <c r="C8" s="31" t="s">
        <v>110</v>
      </c>
      <c r="D8" s="28" t="s">
        <v>11</v>
      </c>
      <c r="E8" s="28"/>
      <c r="F8" s="32">
        <v>100000</v>
      </c>
      <c r="G8" s="28"/>
      <c r="H8" s="20">
        <f t="shared" si="0"/>
        <v>900000</v>
      </c>
    </row>
    <row r="9" spans="1:8" ht="35.25" customHeight="1">
      <c r="A9" s="27">
        <v>5</v>
      </c>
      <c r="B9" s="30" t="s">
        <v>67</v>
      </c>
      <c r="C9" s="31" t="s">
        <v>111</v>
      </c>
      <c r="D9" s="28" t="s">
        <v>11</v>
      </c>
      <c r="E9" s="28"/>
      <c r="F9" s="32">
        <v>50000</v>
      </c>
      <c r="G9" s="28"/>
      <c r="H9" s="20">
        <f t="shared" si="0"/>
        <v>850000</v>
      </c>
    </row>
    <row r="10" spans="1:8" ht="35.25" customHeight="1">
      <c r="A10" s="27">
        <v>6</v>
      </c>
      <c r="B10" s="30" t="s">
        <v>67</v>
      </c>
      <c r="C10" s="31" t="s">
        <v>112</v>
      </c>
      <c r="D10" s="28" t="s">
        <v>11</v>
      </c>
      <c r="E10" s="28"/>
      <c r="F10" s="32">
        <v>50000</v>
      </c>
      <c r="G10" s="28"/>
      <c r="H10" s="20">
        <f t="shared" si="0"/>
        <v>800000</v>
      </c>
    </row>
    <row r="11" spans="1:8" ht="35.25" customHeight="1">
      <c r="A11" s="27">
        <v>7</v>
      </c>
      <c r="B11" s="30" t="s">
        <v>113</v>
      </c>
      <c r="C11" s="31" t="s">
        <v>114</v>
      </c>
      <c r="D11" s="28" t="s">
        <v>11</v>
      </c>
      <c r="E11" s="28"/>
      <c r="F11" s="32">
        <v>800000</v>
      </c>
      <c r="G11" s="28"/>
      <c r="H11" s="20">
        <f t="shared" si="0"/>
        <v>0</v>
      </c>
    </row>
    <row r="12" spans="1:8" ht="35.25" customHeight="1">
      <c r="A12" s="27">
        <v>8</v>
      </c>
      <c r="B12" s="28" t="s">
        <v>95</v>
      </c>
      <c r="C12" s="29" t="s">
        <v>89</v>
      </c>
      <c r="D12" s="28" t="s">
        <v>11</v>
      </c>
      <c r="E12" s="28">
        <v>30000</v>
      </c>
      <c r="F12" s="28"/>
      <c r="G12" s="28"/>
      <c r="H12" s="20">
        <f t="shared" si="0"/>
        <v>30000</v>
      </c>
    </row>
    <row r="13" spans="1:8" ht="35.25" customHeight="1">
      <c r="A13" s="27">
        <v>9</v>
      </c>
      <c r="B13" s="28" t="s">
        <v>115</v>
      </c>
      <c r="C13" s="31" t="s">
        <v>90</v>
      </c>
      <c r="D13" s="28" t="s">
        <v>11</v>
      </c>
      <c r="E13" s="28"/>
      <c r="F13" s="28">
        <v>30000</v>
      </c>
      <c r="G13" s="28" t="s">
        <v>116</v>
      </c>
      <c r="H13" s="20">
        <f t="shared" si="0"/>
        <v>0</v>
      </c>
    </row>
    <row r="14" spans="1:8" ht="35.25" customHeight="1">
      <c r="A14" s="27">
        <v>10</v>
      </c>
      <c r="B14" s="28" t="s">
        <v>65</v>
      </c>
      <c r="C14" s="29" t="s">
        <v>96</v>
      </c>
      <c r="D14" s="28" t="s">
        <v>11</v>
      </c>
      <c r="E14" s="28">
        <v>1620000</v>
      </c>
      <c r="F14" s="28"/>
      <c r="G14" s="28"/>
      <c r="H14" s="20">
        <f t="shared" si="0"/>
        <v>1620000</v>
      </c>
    </row>
    <row r="15" spans="1:8" ht="35.25" customHeight="1">
      <c r="A15" s="27">
        <v>11</v>
      </c>
      <c r="B15" s="28" t="s">
        <v>67</v>
      </c>
      <c r="C15" s="31" t="s">
        <v>117</v>
      </c>
      <c r="D15" s="28" t="s">
        <v>11</v>
      </c>
      <c r="E15" s="28"/>
      <c r="F15" s="28">
        <v>400000</v>
      </c>
      <c r="G15" s="28"/>
      <c r="H15" s="20">
        <f t="shared" si="0"/>
        <v>1220000</v>
      </c>
    </row>
    <row r="16" spans="1:8" ht="35.25" customHeight="1">
      <c r="A16" s="27">
        <v>12</v>
      </c>
      <c r="B16" s="28" t="s">
        <v>97</v>
      </c>
      <c r="C16" s="29" t="s">
        <v>98</v>
      </c>
      <c r="D16" s="28" t="s">
        <v>11</v>
      </c>
      <c r="E16" s="28">
        <v>60000</v>
      </c>
      <c r="F16" s="28"/>
      <c r="G16" s="28"/>
      <c r="H16" s="20">
        <f t="shared" si="0"/>
        <v>1280000</v>
      </c>
    </row>
    <row r="17" spans="1:8" ht="35.25" customHeight="1">
      <c r="A17" s="27">
        <v>13</v>
      </c>
      <c r="B17" s="39" t="s">
        <v>118</v>
      </c>
      <c r="C17" s="31" t="s">
        <v>119</v>
      </c>
      <c r="D17" s="28" t="s">
        <v>11</v>
      </c>
      <c r="E17" s="28"/>
      <c r="F17" s="28">
        <v>60000</v>
      </c>
      <c r="G17" s="28"/>
      <c r="H17" s="20">
        <f t="shared" si="0"/>
        <v>1220000</v>
      </c>
    </row>
    <row r="18" spans="1:8" ht="35.25" customHeight="1">
      <c r="A18" s="27">
        <v>14</v>
      </c>
      <c r="B18" s="28" t="s">
        <v>99</v>
      </c>
      <c r="C18" s="29" t="s">
        <v>100</v>
      </c>
      <c r="D18" s="28" t="s">
        <v>11</v>
      </c>
      <c r="E18" s="28">
        <v>160000</v>
      </c>
      <c r="F18" s="28"/>
      <c r="G18" s="28"/>
      <c r="H18" s="20">
        <f t="shared" si="0"/>
        <v>1380000</v>
      </c>
    </row>
    <row r="19" spans="1:8" ht="35.25" customHeight="1">
      <c r="A19" s="27">
        <v>15</v>
      </c>
      <c r="B19" s="39" t="s">
        <v>120</v>
      </c>
      <c r="C19" s="31" t="s">
        <v>121</v>
      </c>
      <c r="D19" s="28" t="s">
        <v>11</v>
      </c>
      <c r="E19" s="28"/>
      <c r="F19" s="28">
        <v>160000</v>
      </c>
      <c r="G19" s="28"/>
      <c r="H19" s="20">
        <f t="shared" si="0"/>
        <v>1220000</v>
      </c>
    </row>
    <row r="20" spans="1:8" ht="35.25" customHeight="1">
      <c r="A20" s="27">
        <v>16</v>
      </c>
      <c r="B20" s="28" t="s">
        <v>101</v>
      </c>
      <c r="C20" s="29" t="s">
        <v>102</v>
      </c>
      <c r="D20" s="28" t="s">
        <v>11</v>
      </c>
      <c r="E20" s="28">
        <v>100000</v>
      </c>
      <c r="F20" s="28"/>
      <c r="G20" s="28"/>
      <c r="H20" s="20">
        <f t="shared" si="0"/>
        <v>1320000</v>
      </c>
    </row>
    <row r="21" spans="1:8" ht="35.25" customHeight="1">
      <c r="A21" s="27">
        <v>17</v>
      </c>
      <c r="B21" s="28" t="s">
        <v>122</v>
      </c>
      <c r="C21" s="40" t="s">
        <v>123</v>
      </c>
      <c r="D21" s="28" t="s">
        <v>11</v>
      </c>
      <c r="E21" s="28"/>
      <c r="F21" s="28">
        <v>100000</v>
      </c>
      <c r="G21" s="28"/>
      <c r="H21" s="20">
        <f t="shared" si="0"/>
        <v>1220000</v>
      </c>
    </row>
    <row r="22" spans="1:8" ht="35.25" customHeight="1">
      <c r="A22" s="27">
        <v>18</v>
      </c>
      <c r="B22" s="28" t="s">
        <v>97</v>
      </c>
      <c r="C22" s="29" t="s">
        <v>103</v>
      </c>
      <c r="D22" s="28" t="s">
        <v>11</v>
      </c>
      <c r="E22" s="28">
        <v>100000</v>
      </c>
      <c r="F22" s="28"/>
      <c r="G22" s="28"/>
      <c r="H22" s="20">
        <f t="shared" si="0"/>
        <v>1320000</v>
      </c>
    </row>
    <row r="23" spans="1:8" ht="35.25" customHeight="1">
      <c r="A23" s="27">
        <v>19</v>
      </c>
      <c r="B23" s="28" t="s">
        <v>118</v>
      </c>
      <c r="C23" s="31" t="s">
        <v>124</v>
      </c>
      <c r="D23" s="28" t="s">
        <v>11</v>
      </c>
      <c r="E23" s="28"/>
      <c r="F23" s="28">
        <v>100000</v>
      </c>
      <c r="G23" s="28"/>
      <c r="H23" s="20">
        <f t="shared" si="0"/>
        <v>1220000</v>
      </c>
    </row>
    <row r="24" spans="1:8" ht="35.25" customHeight="1">
      <c r="A24" s="27">
        <v>20</v>
      </c>
      <c r="B24" s="28" t="s">
        <v>82</v>
      </c>
      <c r="C24" s="29" t="s">
        <v>91</v>
      </c>
      <c r="D24" s="28" t="s">
        <v>11</v>
      </c>
      <c r="E24" s="28">
        <v>15000</v>
      </c>
      <c r="F24" s="28"/>
      <c r="G24" s="28"/>
      <c r="H24" s="20">
        <f t="shared" si="0"/>
        <v>1235000</v>
      </c>
    </row>
    <row r="25" spans="1:8" ht="35.25" customHeight="1">
      <c r="A25" s="27">
        <v>21</v>
      </c>
      <c r="B25" s="28" t="s">
        <v>84</v>
      </c>
      <c r="C25" s="29" t="s">
        <v>125</v>
      </c>
      <c r="D25" s="28" t="s">
        <v>11</v>
      </c>
      <c r="E25" s="28"/>
      <c r="F25" s="28">
        <v>15000</v>
      </c>
      <c r="G25" s="28" t="s">
        <v>126</v>
      </c>
      <c r="H25" s="20">
        <f t="shared" si="0"/>
        <v>1220000</v>
      </c>
    </row>
    <row r="26" spans="1:8" ht="35.25" customHeight="1">
      <c r="A26" s="27">
        <v>22</v>
      </c>
      <c r="B26" s="28" t="s">
        <v>104</v>
      </c>
      <c r="C26" s="29" t="s">
        <v>105</v>
      </c>
      <c r="D26" s="28" t="s">
        <v>11</v>
      </c>
      <c r="E26" s="28">
        <v>1300000</v>
      </c>
      <c r="F26" s="28"/>
      <c r="G26" s="28"/>
      <c r="H26" s="20">
        <f t="shared" si="0"/>
        <v>2520000</v>
      </c>
    </row>
    <row r="27" spans="1:8" ht="35.25" customHeight="1">
      <c r="A27" s="27">
        <v>23</v>
      </c>
      <c r="B27" s="28" t="s">
        <v>127</v>
      </c>
      <c r="C27" s="29" t="s">
        <v>128</v>
      </c>
      <c r="D27" s="28" t="s">
        <v>11</v>
      </c>
      <c r="E27" s="28"/>
      <c r="F27" s="28">
        <v>1300000</v>
      </c>
      <c r="G27" s="28"/>
      <c r="H27" s="20">
        <f t="shared" si="0"/>
        <v>1220000</v>
      </c>
    </row>
    <row r="28" spans="1:8" ht="35.25" customHeight="1">
      <c r="A28" s="27">
        <v>24</v>
      </c>
      <c r="B28" s="28" t="s">
        <v>104</v>
      </c>
      <c r="C28" s="29" t="s">
        <v>106</v>
      </c>
      <c r="D28" s="28" t="s">
        <v>11</v>
      </c>
      <c r="E28" s="28">
        <v>30000</v>
      </c>
      <c r="F28" s="28"/>
      <c r="G28" s="28"/>
      <c r="H28" s="20">
        <f t="shared" si="0"/>
        <v>1250000</v>
      </c>
    </row>
    <row r="29" spans="1:8" ht="35.25" customHeight="1">
      <c r="A29" s="27">
        <v>25</v>
      </c>
      <c r="B29" s="28" t="s">
        <v>129</v>
      </c>
      <c r="C29" s="31" t="s">
        <v>130</v>
      </c>
      <c r="D29" s="28" t="s">
        <v>11</v>
      </c>
      <c r="E29" s="28"/>
      <c r="F29" s="28">
        <v>30000</v>
      </c>
      <c r="G29" s="28"/>
      <c r="H29" s="20">
        <f t="shared" si="0"/>
        <v>1220000</v>
      </c>
    </row>
    <row r="30" spans="1:8" ht="35.25" customHeight="1">
      <c r="A30" s="27">
        <v>26</v>
      </c>
      <c r="B30" s="28" t="s">
        <v>73</v>
      </c>
      <c r="C30" s="29" t="s">
        <v>107</v>
      </c>
      <c r="D30" s="28" t="s">
        <v>11</v>
      </c>
      <c r="E30" s="28">
        <v>1280000</v>
      </c>
      <c r="F30" s="28"/>
      <c r="G30" s="28"/>
      <c r="H30" s="20">
        <f t="shared" si="0"/>
        <v>2500000</v>
      </c>
    </row>
    <row r="31" spans="1:8" ht="35.25" customHeight="1">
      <c r="A31" s="27">
        <v>27</v>
      </c>
      <c r="B31" s="28" t="s">
        <v>76</v>
      </c>
      <c r="C31" s="29" t="s">
        <v>131</v>
      </c>
      <c r="D31" s="28" t="s">
        <v>11</v>
      </c>
      <c r="E31" s="28"/>
      <c r="F31" s="28">
        <v>310000</v>
      </c>
      <c r="G31" s="28"/>
      <c r="H31" s="20">
        <f t="shared" si="0"/>
        <v>2190000</v>
      </c>
    </row>
    <row r="32" spans="1:8" ht="35.25" customHeight="1">
      <c r="A32" s="27">
        <v>28</v>
      </c>
      <c r="B32" s="28" t="s">
        <v>76</v>
      </c>
      <c r="C32" s="29" t="s">
        <v>132</v>
      </c>
      <c r="D32" s="28" t="s">
        <v>11</v>
      </c>
      <c r="E32" s="28"/>
      <c r="F32" s="28">
        <v>120000</v>
      </c>
      <c r="G32" s="28"/>
      <c r="H32" s="20">
        <f t="shared" si="0"/>
        <v>2070000</v>
      </c>
    </row>
    <row r="33" spans="1:8" ht="35.25" customHeight="1">
      <c r="A33" s="27">
        <v>29</v>
      </c>
      <c r="B33" s="28" t="s">
        <v>76</v>
      </c>
      <c r="C33" s="29" t="s">
        <v>133</v>
      </c>
      <c r="D33" s="28" t="s">
        <v>11</v>
      </c>
      <c r="E33" s="28"/>
      <c r="F33" s="28">
        <v>160000</v>
      </c>
      <c r="G33" s="28"/>
      <c r="H33" s="20">
        <f t="shared" si="0"/>
        <v>1910000</v>
      </c>
    </row>
    <row r="34" spans="1:8" ht="35.25" customHeight="1">
      <c r="A34" s="27">
        <v>30</v>
      </c>
      <c r="B34" s="28" t="s">
        <v>76</v>
      </c>
      <c r="C34" s="29" t="s">
        <v>134</v>
      </c>
      <c r="D34" s="28" t="s">
        <v>11</v>
      </c>
      <c r="E34" s="28"/>
      <c r="F34" s="28">
        <v>150000</v>
      </c>
      <c r="G34" s="28"/>
      <c r="H34" s="20">
        <f t="shared" si="0"/>
        <v>1760000</v>
      </c>
    </row>
    <row r="35" spans="1:8" ht="35.25" customHeight="1">
      <c r="A35" s="27">
        <v>31</v>
      </c>
      <c r="B35" s="28" t="s">
        <v>76</v>
      </c>
      <c r="C35" s="29" t="s">
        <v>135</v>
      </c>
      <c r="D35" s="28" t="s">
        <v>11</v>
      </c>
      <c r="E35" s="28"/>
      <c r="F35" s="28">
        <v>90000</v>
      </c>
      <c r="G35" s="28"/>
      <c r="H35" s="20">
        <f t="shared" si="0"/>
        <v>1670000</v>
      </c>
    </row>
    <row r="36" spans="1:8" ht="35.25" customHeight="1">
      <c r="A36" s="27">
        <v>32</v>
      </c>
      <c r="B36" s="28" t="s">
        <v>76</v>
      </c>
      <c r="C36" s="29" t="s">
        <v>136</v>
      </c>
      <c r="D36" s="28" t="s">
        <v>11</v>
      </c>
      <c r="E36" s="28"/>
      <c r="F36" s="28">
        <v>100000</v>
      </c>
      <c r="G36" s="28"/>
      <c r="H36" s="20">
        <f t="shared" si="0"/>
        <v>1570000</v>
      </c>
    </row>
    <row r="37" spans="1:8" ht="35.25" customHeight="1">
      <c r="A37" s="27">
        <v>33</v>
      </c>
      <c r="B37" s="28" t="s">
        <v>76</v>
      </c>
      <c r="C37" s="29" t="s">
        <v>137</v>
      </c>
      <c r="D37" s="28" t="s">
        <v>11</v>
      </c>
      <c r="E37" s="28"/>
      <c r="F37" s="28">
        <v>110000</v>
      </c>
      <c r="G37" s="28"/>
      <c r="H37" s="20">
        <f t="shared" si="0"/>
        <v>1460000</v>
      </c>
    </row>
    <row r="38" spans="1:8" ht="35.25" customHeight="1">
      <c r="A38" s="27">
        <v>34</v>
      </c>
      <c r="B38" s="28" t="s">
        <v>76</v>
      </c>
      <c r="C38" s="29" t="s">
        <v>138</v>
      </c>
      <c r="D38" s="28" t="s">
        <v>11</v>
      </c>
      <c r="E38" s="28"/>
      <c r="F38" s="28">
        <v>80000</v>
      </c>
      <c r="G38" s="28"/>
      <c r="H38" s="20">
        <f t="shared" si="0"/>
        <v>1380000</v>
      </c>
    </row>
    <row r="39" spans="1:8" ht="35.25" customHeight="1">
      <c r="A39" s="27">
        <v>35</v>
      </c>
      <c r="B39" s="28" t="s">
        <v>76</v>
      </c>
      <c r="C39" s="29" t="s">
        <v>139</v>
      </c>
      <c r="D39" s="28" t="s">
        <v>11</v>
      </c>
      <c r="E39" s="28"/>
      <c r="F39" s="28">
        <v>70000</v>
      </c>
      <c r="G39" s="28"/>
      <c r="H39" s="20">
        <f t="shared" si="0"/>
        <v>1310000</v>
      </c>
    </row>
    <row r="40" spans="1:8" ht="35.25" customHeight="1">
      <c r="A40" s="27">
        <v>36</v>
      </c>
      <c r="B40" s="28" t="s">
        <v>76</v>
      </c>
      <c r="C40" s="29" t="s">
        <v>140</v>
      </c>
      <c r="D40" s="28" t="s">
        <v>11</v>
      </c>
      <c r="E40" s="28"/>
      <c r="F40" s="28">
        <v>90000</v>
      </c>
      <c r="G40" s="28"/>
      <c r="H40" s="20">
        <f t="shared" si="0"/>
        <v>1220000</v>
      </c>
    </row>
    <row r="41" spans="1:8" ht="35.25" customHeight="1">
      <c r="A41" s="27">
        <v>37</v>
      </c>
      <c r="B41" s="28" t="s">
        <v>73</v>
      </c>
      <c r="C41" s="29" t="s">
        <v>92</v>
      </c>
      <c r="D41" s="28" t="s">
        <v>11</v>
      </c>
      <c r="E41" s="28">
        <v>250000</v>
      </c>
      <c r="F41" s="28"/>
      <c r="G41" s="28"/>
      <c r="H41" s="20">
        <f t="shared" si="0"/>
        <v>1470000</v>
      </c>
    </row>
    <row r="42" spans="1:8" ht="35.25" customHeight="1">
      <c r="A42" s="27">
        <v>38</v>
      </c>
      <c r="B42" s="28" t="s">
        <v>69</v>
      </c>
      <c r="C42" s="29" t="s">
        <v>141</v>
      </c>
      <c r="D42" s="28" t="s">
        <v>11</v>
      </c>
      <c r="E42" s="28"/>
      <c r="F42" s="28">
        <v>250000</v>
      </c>
      <c r="G42" s="41" t="s">
        <v>93</v>
      </c>
      <c r="H42" s="20">
        <f t="shared" si="0"/>
        <v>1220000</v>
      </c>
    </row>
    <row r="43" spans="1:8" ht="35.25" customHeight="1">
      <c r="A43" s="27">
        <v>39</v>
      </c>
      <c r="B43" s="28" t="s">
        <v>142</v>
      </c>
      <c r="C43" s="42" t="s">
        <v>143</v>
      </c>
      <c r="D43" s="28"/>
      <c r="E43" s="28"/>
      <c r="F43" s="42">
        <v>50000</v>
      </c>
      <c r="G43" s="41"/>
      <c r="H43" s="20">
        <f t="shared" si="0"/>
        <v>1170000</v>
      </c>
    </row>
    <row r="44" spans="1:8" ht="35.25" customHeight="1">
      <c r="A44" s="27">
        <v>40</v>
      </c>
      <c r="B44" s="28" t="s">
        <v>142</v>
      </c>
      <c r="C44" s="42" t="s">
        <v>144</v>
      </c>
      <c r="D44" s="28"/>
      <c r="E44" s="28"/>
      <c r="F44" s="42">
        <v>200000</v>
      </c>
      <c r="G44" s="41"/>
      <c r="H44" s="20">
        <f t="shared" si="0"/>
        <v>970000</v>
      </c>
    </row>
    <row r="45" spans="1:8" ht="35.25" customHeight="1">
      <c r="A45" s="27">
        <v>41</v>
      </c>
      <c r="B45" s="28" t="s">
        <v>142</v>
      </c>
      <c r="C45" s="42" t="s">
        <v>145</v>
      </c>
      <c r="D45" s="28"/>
      <c r="E45" s="28"/>
      <c r="F45" s="42">
        <v>150000</v>
      </c>
      <c r="G45" s="41"/>
      <c r="H45" s="20">
        <f t="shared" si="0"/>
        <v>820000</v>
      </c>
    </row>
    <row r="46" spans="1:8" ht="35.25" customHeight="1">
      <c r="A46" s="27">
        <v>42</v>
      </c>
      <c r="B46" s="28" t="s">
        <v>142</v>
      </c>
      <c r="C46" s="42" t="s">
        <v>146</v>
      </c>
      <c r="D46" s="28"/>
      <c r="E46" s="28"/>
      <c r="F46" s="42">
        <v>100000</v>
      </c>
      <c r="G46" s="41"/>
      <c r="H46" s="20">
        <f t="shared" si="0"/>
        <v>720000</v>
      </c>
    </row>
    <row r="47" spans="1:8" ht="35.25" customHeight="1">
      <c r="A47" s="27">
        <v>43</v>
      </c>
      <c r="B47" s="28" t="s">
        <v>142</v>
      </c>
      <c r="C47" s="42" t="s">
        <v>147</v>
      </c>
      <c r="D47" s="28"/>
      <c r="E47" s="28"/>
      <c r="F47" s="42">
        <v>100000</v>
      </c>
      <c r="G47" s="41"/>
      <c r="H47" s="20">
        <f t="shared" si="0"/>
        <v>620000</v>
      </c>
    </row>
    <row r="48" spans="1:8" ht="35.25" customHeight="1">
      <c r="A48" s="27">
        <v>44</v>
      </c>
      <c r="B48" s="28" t="s">
        <v>142</v>
      </c>
      <c r="C48" s="42" t="s">
        <v>148</v>
      </c>
      <c r="D48" s="28"/>
      <c r="E48" s="28"/>
      <c r="F48" s="42">
        <v>120000</v>
      </c>
      <c r="G48" s="41"/>
      <c r="H48" s="20">
        <f t="shared" si="0"/>
        <v>500000</v>
      </c>
    </row>
    <row r="49" spans="1:8" ht="35.25" customHeight="1">
      <c r="A49" s="27">
        <v>45</v>
      </c>
      <c r="B49" s="28" t="s">
        <v>142</v>
      </c>
      <c r="C49" s="42" t="s">
        <v>149</v>
      </c>
      <c r="D49" s="28"/>
      <c r="E49" s="28"/>
      <c r="F49" s="42">
        <v>150000</v>
      </c>
      <c r="G49" s="41"/>
      <c r="H49" s="20">
        <f t="shared" si="0"/>
        <v>350000</v>
      </c>
    </row>
    <row r="50" spans="1:8" ht="35.25" customHeight="1">
      <c r="A50" s="27">
        <v>46</v>
      </c>
      <c r="B50" s="28" t="s">
        <v>142</v>
      </c>
      <c r="C50" s="42" t="s">
        <v>150</v>
      </c>
      <c r="D50" s="28"/>
      <c r="E50" s="28"/>
      <c r="F50" s="42">
        <v>100000</v>
      </c>
      <c r="G50" s="41"/>
      <c r="H50" s="20">
        <f t="shared" si="0"/>
        <v>250000</v>
      </c>
    </row>
    <row r="51" spans="1:8" ht="35.25" customHeight="1">
      <c r="A51" s="27">
        <v>47</v>
      </c>
      <c r="B51" s="28" t="s">
        <v>142</v>
      </c>
      <c r="C51" s="42" t="s">
        <v>151</v>
      </c>
      <c r="D51" s="28"/>
      <c r="E51" s="28"/>
      <c r="F51" s="42">
        <v>100000</v>
      </c>
      <c r="G51" s="41"/>
      <c r="H51" s="20">
        <f t="shared" si="0"/>
        <v>150000</v>
      </c>
    </row>
    <row r="52" spans="1:8" ht="35.25" customHeight="1">
      <c r="A52" s="27">
        <v>48</v>
      </c>
      <c r="B52" s="28" t="s">
        <v>142</v>
      </c>
      <c r="C52" s="42" t="s">
        <v>152</v>
      </c>
      <c r="D52" s="28"/>
      <c r="E52" s="28"/>
      <c r="F52" s="42">
        <v>50000</v>
      </c>
      <c r="G52" s="41"/>
      <c r="H52" s="20">
        <f t="shared" si="0"/>
        <v>100000</v>
      </c>
    </row>
    <row r="53" spans="1:8" ht="35.25" customHeight="1">
      <c r="A53" s="27">
        <v>49</v>
      </c>
      <c r="B53" s="28" t="s">
        <v>142</v>
      </c>
      <c r="C53" s="42" t="s">
        <v>153</v>
      </c>
      <c r="D53" s="28"/>
      <c r="E53" s="28"/>
      <c r="F53" s="42">
        <v>50000</v>
      </c>
      <c r="G53" s="41"/>
      <c r="H53" s="20">
        <f t="shared" si="0"/>
        <v>50000</v>
      </c>
    </row>
    <row r="54" spans="1:8" ht="35.25" customHeight="1">
      <c r="A54" s="27">
        <v>50</v>
      </c>
      <c r="B54" s="28" t="s">
        <v>142</v>
      </c>
      <c r="C54" s="42" t="s">
        <v>154</v>
      </c>
      <c r="D54" s="28"/>
      <c r="E54" s="28"/>
      <c r="F54" s="42">
        <v>50000</v>
      </c>
      <c r="G54" s="41"/>
      <c r="H54" s="20">
        <f t="shared" si="0"/>
        <v>0</v>
      </c>
    </row>
    <row r="55" spans="1:8" ht="24.75" customHeight="1">
      <c r="A55" s="43" t="s">
        <v>15</v>
      </c>
      <c r="B55" s="44"/>
      <c r="C55" s="45"/>
      <c r="D55" s="43"/>
      <c r="E55" s="46">
        <f>SUM(E5:E42)</f>
        <v>6045000</v>
      </c>
      <c r="F55" s="46">
        <f>SUM(F5:F54)</f>
        <v>6045000</v>
      </c>
      <c r="G55" s="47"/>
      <c r="H55" s="47">
        <f>+E55-F55</f>
        <v>0</v>
      </c>
    </row>
    <row r="56" ht="22.5" customHeight="1"/>
  </sheetData>
  <sheetProtection/>
  <mergeCells count="8">
    <mergeCell ref="A1:H1"/>
    <mergeCell ref="D2:G2"/>
    <mergeCell ref="D3:E3"/>
    <mergeCell ref="F3:G3"/>
    <mergeCell ref="A2:A4"/>
    <mergeCell ref="B2:B4"/>
    <mergeCell ref="C2:C4"/>
    <mergeCell ref="H2:H4"/>
  </mergeCells>
  <printOptions/>
  <pageMargins left="0.75" right="0.75" top="1" bottom="1" header="0.5" footer="0.5"/>
  <pageSetup horizontalDpi="600" verticalDpi="600" orientation="landscape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workbookViewId="0" topLeftCell="A8">
      <selection activeCell="D27" sqref="D27:D28"/>
    </sheetView>
  </sheetViews>
  <sheetFormatPr defaultColWidth="9.00390625" defaultRowHeight="14.25"/>
  <cols>
    <col min="1" max="1" width="5.00390625" style="4" customWidth="1"/>
    <col min="2" max="2" width="7.375" style="4" customWidth="1"/>
    <col min="3" max="3" width="17.625" style="1" customWidth="1"/>
    <col min="4" max="4" width="40.75390625" style="1" customWidth="1"/>
    <col min="5" max="5" width="9.625" style="1" customWidth="1"/>
    <col min="6" max="6" width="13.25390625" style="1" customWidth="1"/>
    <col min="7" max="7" width="11.75390625" style="1" customWidth="1"/>
    <col min="8" max="8" width="13.25390625" style="1" customWidth="1"/>
    <col min="9" max="9" width="7.25390625" style="1" customWidth="1"/>
    <col min="10" max="16384" width="9.00390625" style="1" customWidth="1"/>
  </cols>
  <sheetData>
    <row r="1" spans="1:10" ht="42" customHeight="1">
      <c r="A1" s="107" t="s">
        <v>155</v>
      </c>
      <c r="B1" s="107"/>
      <c r="C1" s="107"/>
      <c r="D1" s="107"/>
      <c r="E1" s="107"/>
      <c r="F1" s="107"/>
      <c r="G1" s="107"/>
      <c r="H1" s="107"/>
      <c r="I1" s="107"/>
      <c r="J1" s="17"/>
    </row>
    <row r="2" spans="1:9" s="2" customFormat="1" ht="22.5" customHeight="1">
      <c r="A2" s="101" t="s">
        <v>0</v>
      </c>
      <c r="B2" s="111" t="s">
        <v>156</v>
      </c>
      <c r="C2" s="102" t="s">
        <v>1</v>
      </c>
      <c r="D2" s="106" t="s">
        <v>2</v>
      </c>
      <c r="E2" s="99" t="s">
        <v>3</v>
      </c>
      <c r="F2" s="99"/>
      <c r="G2" s="99"/>
      <c r="H2" s="99"/>
      <c r="I2" s="101" t="s">
        <v>4</v>
      </c>
    </row>
    <row r="3" spans="1:9" s="2" customFormat="1" ht="22.5" customHeight="1">
      <c r="A3" s="101"/>
      <c r="B3" s="112"/>
      <c r="C3" s="103"/>
      <c r="D3" s="106"/>
      <c r="E3" s="99" t="s">
        <v>5</v>
      </c>
      <c r="F3" s="99"/>
      <c r="G3" s="99" t="s">
        <v>6</v>
      </c>
      <c r="H3" s="99"/>
      <c r="I3" s="101"/>
    </row>
    <row r="4" spans="1:9" s="2" customFormat="1" ht="30" customHeight="1">
      <c r="A4" s="101"/>
      <c r="B4" s="112"/>
      <c r="C4" s="104"/>
      <c r="D4" s="106"/>
      <c r="E4" s="5" t="s">
        <v>7</v>
      </c>
      <c r="F4" s="6" t="s">
        <v>8</v>
      </c>
      <c r="G4" s="6" t="s">
        <v>9</v>
      </c>
      <c r="H4" s="5" t="s">
        <v>10</v>
      </c>
      <c r="I4" s="105"/>
    </row>
    <row r="5" spans="1:9" s="3" customFormat="1" ht="23.25" customHeight="1">
      <c r="A5" s="7">
        <v>1</v>
      </c>
      <c r="B5" s="7" t="s">
        <v>166</v>
      </c>
      <c r="C5" s="8" t="s">
        <v>167</v>
      </c>
      <c r="D5" s="8" t="s">
        <v>168</v>
      </c>
      <c r="E5" s="9" t="s">
        <v>169</v>
      </c>
      <c r="F5" s="9">
        <v>40000</v>
      </c>
      <c r="G5" s="10">
        <v>40000</v>
      </c>
      <c r="H5" s="11" t="s">
        <v>170</v>
      </c>
      <c r="I5" s="18">
        <f>+F5-G5</f>
        <v>0</v>
      </c>
    </row>
    <row r="6" spans="1:9" s="3" customFormat="1" ht="23.25" customHeight="1">
      <c r="A6" s="7">
        <v>2</v>
      </c>
      <c r="B6" s="7" t="s">
        <v>166</v>
      </c>
      <c r="C6" s="8" t="s">
        <v>60</v>
      </c>
      <c r="D6" s="8" t="s">
        <v>171</v>
      </c>
      <c r="E6" s="9" t="s">
        <v>169</v>
      </c>
      <c r="F6" s="9">
        <v>20000</v>
      </c>
      <c r="G6" s="10">
        <v>20000</v>
      </c>
      <c r="H6" s="11" t="s">
        <v>172</v>
      </c>
      <c r="I6" s="18">
        <f aca="true" t="shared" si="0" ref="I6:I30">+F6-G6</f>
        <v>0</v>
      </c>
    </row>
    <row r="7" spans="1:9" s="3" customFormat="1" ht="23.25" customHeight="1">
      <c r="A7" s="7">
        <v>3</v>
      </c>
      <c r="B7" s="7" t="s">
        <v>166</v>
      </c>
      <c r="C7" s="8" t="s">
        <v>173</v>
      </c>
      <c r="D7" s="8" t="s">
        <v>168</v>
      </c>
      <c r="E7" s="9" t="s">
        <v>169</v>
      </c>
      <c r="F7" s="9">
        <v>10000</v>
      </c>
      <c r="G7" s="10">
        <v>10000</v>
      </c>
      <c r="H7" s="11" t="s">
        <v>163</v>
      </c>
      <c r="I7" s="18">
        <f t="shared" si="0"/>
        <v>0</v>
      </c>
    </row>
    <row r="8" spans="1:9" s="3" customFormat="1" ht="23.25" customHeight="1">
      <c r="A8" s="7">
        <v>4</v>
      </c>
      <c r="B8" s="7" t="s">
        <v>166</v>
      </c>
      <c r="C8" s="8" t="s">
        <v>174</v>
      </c>
      <c r="D8" s="8" t="s">
        <v>168</v>
      </c>
      <c r="E8" s="9" t="s">
        <v>169</v>
      </c>
      <c r="F8" s="9">
        <v>60000</v>
      </c>
      <c r="G8" s="10">
        <v>60000</v>
      </c>
      <c r="H8" s="11" t="s">
        <v>175</v>
      </c>
      <c r="I8" s="18">
        <f t="shared" si="0"/>
        <v>0</v>
      </c>
    </row>
    <row r="9" spans="1:9" s="3" customFormat="1" ht="23.25" customHeight="1">
      <c r="A9" s="7">
        <v>5</v>
      </c>
      <c r="B9" s="108" t="s">
        <v>165</v>
      </c>
      <c r="C9" s="109"/>
      <c r="D9" s="110"/>
      <c r="E9" s="9">
        <f>SUM(E5:E8)</f>
        <v>0</v>
      </c>
      <c r="F9" s="9">
        <f>SUM(F5:F8)</f>
        <v>130000</v>
      </c>
      <c r="G9" s="9">
        <f>SUM(G5:G8)</f>
        <v>130000</v>
      </c>
      <c r="H9" s="11"/>
      <c r="I9" s="18">
        <f t="shared" si="0"/>
        <v>0</v>
      </c>
    </row>
    <row r="10" spans="1:9" s="3" customFormat="1" ht="23.25" customHeight="1">
      <c r="A10" s="7">
        <v>6</v>
      </c>
      <c r="B10" s="7" t="s">
        <v>157</v>
      </c>
      <c r="C10" s="12" t="s">
        <v>176</v>
      </c>
      <c r="D10" s="8" t="s">
        <v>158</v>
      </c>
      <c r="E10" s="9" t="s">
        <v>159</v>
      </c>
      <c r="F10" s="9">
        <v>40000</v>
      </c>
      <c r="G10" s="9">
        <v>40000</v>
      </c>
      <c r="H10" s="11" t="s">
        <v>160</v>
      </c>
      <c r="I10" s="18">
        <f t="shared" si="0"/>
        <v>0</v>
      </c>
    </row>
    <row r="11" spans="1:9" s="3" customFormat="1" ht="23.25" customHeight="1">
      <c r="A11" s="7">
        <v>7</v>
      </c>
      <c r="B11" s="7" t="s">
        <v>157</v>
      </c>
      <c r="C11" s="8" t="s">
        <v>161</v>
      </c>
      <c r="D11" s="8" t="s">
        <v>158</v>
      </c>
      <c r="E11" s="9" t="s">
        <v>159</v>
      </c>
      <c r="F11" s="9">
        <v>40000</v>
      </c>
      <c r="G11" s="13">
        <f>+F11</f>
        <v>40000</v>
      </c>
      <c r="H11" s="11" t="s">
        <v>162</v>
      </c>
      <c r="I11" s="18">
        <f t="shared" si="0"/>
        <v>0</v>
      </c>
    </row>
    <row r="12" spans="1:9" s="3" customFormat="1" ht="23.25" customHeight="1">
      <c r="A12" s="7">
        <v>8</v>
      </c>
      <c r="B12" s="7" t="s">
        <v>157</v>
      </c>
      <c r="C12" s="8" t="s">
        <v>177</v>
      </c>
      <c r="D12" s="8" t="s">
        <v>158</v>
      </c>
      <c r="E12" s="9" t="s">
        <v>159</v>
      </c>
      <c r="F12" s="9">
        <v>120000</v>
      </c>
      <c r="G12" s="13">
        <f aca="true" t="shared" si="1" ref="G12:G22">+F12</f>
        <v>120000</v>
      </c>
      <c r="H12" s="11" t="s">
        <v>163</v>
      </c>
      <c r="I12" s="18">
        <f t="shared" si="0"/>
        <v>0</v>
      </c>
    </row>
    <row r="13" spans="1:9" s="3" customFormat="1" ht="23.25" customHeight="1">
      <c r="A13" s="7">
        <v>9</v>
      </c>
      <c r="B13" s="7" t="s">
        <v>157</v>
      </c>
      <c r="C13" s="14" t="s">
        <v>178</v>
      </c>
      <c r="D13" s="8" t="s">
        <v>158</v>
      </c>
      <c r="E13" s="9" t="s">
        <v>159</v>
      </c>
      <c r="F13" s="9">
        <v>45000</v>
      </c>
      <c r="G13" s="13">
        <f t="shared" si="1"/>
        <v>45000</v>
      </c>
      <c r="H13" s="11" t="s">
        <v>164</v>
      </c>
      <c r="I13" s="18">
        <f t="shared" si="0"/>
        <v>0</v>
      </c>
    </row>
    <row r="14" spans="1:9" s="3" customFormat="1" ht="23.25" customHeight="1">
      <c r="A14" s="7">
        <v>10</v>
      </c>
      <c r="B14" s="108" t="s">
        <v>165</v>
      </c>
      <c r="C14" s="109"/>
      <c r="D14" s="110"/>
      <c r="E14" s="9">
        <f>SUM(E11:E13)</f>
        <v>0</v>
      </c>
      <c r="F14" s="9">
        <f>SUM(F10:F13)</f>
        <v>245000</v>
      </c>
      <c r="G14" s="13">
        <f t="shared" si="1"/>
        <v>245000</v>
      </c>
      <c r="H14" s="11"/>
      <c r="I14" s="18">
        <f t="shared" si="0"/>
        <v>0</v>
      </c>
    </row>
    <row r="15" spans="1:9" s="3" customFormat="1" ht="23.25" customHeight="1">
      <c r="A15" s="7">
        <v>11</v>
      </c>
      <c r="B15" s="7" t="s">
        <v>179</v>
      </c>
      <c r="C15" s="15" t="s">
        <v>180</v>
      </c>
      <c r="D15" s="15" t="s">
        <v>181</v>
      </c>
      <c r="E15" s="9" t="s">
        <v>182</v>
      </c>
      <c r="F15" s="9">
        <v>60000</v>
      </c>
      <c r="G15" s="13">
        <v>60000</v>
      </c>
      <c r="H15" s="11" t="s">
        <v>160</v>
      </c>
      <c r="I15" s="18">
        <f t="shared" si="0"/>
        <v>0</v>
      </c>
    </row>
    <row r="16" spans="1:9" s="3" customFormat="1" ht="23.25" customHeight="1">
      <c r="A16" s="7">
        <v>12</v>
      </c>
      <c r="B16" s="7" t="s">
        <v>179</v>
      </c>
      <c r="C16" s="8" t="s">
        <v>183</v>
      </c>
      <c r="D16" s="8" t="s">
        <v>184</v>
      </c>
      <c r="E16" s="9" t="s">
        <v>182</v>
      </c>
      <c r="F16" s="9">
        <v>54000</v>
      </c>
      <c r="G16" s="13">
        <f t="shared" si="1"/>
        <v>54000</v>
      </c>
      <c r="H16" s="11" t="s">
        <v>185</v>
      </c>
      <c r="I16" s="18">
        <f t="shared" si="0"/>
        <v>0</v>
      </c>
    </row>
    <row r="17" spans="1:9" s="3" customFormat="1" ht="23.25" customHeight="1">
      <c r="A17" s="7">
        <v>13</v>
      </c>
      <c r="B17" s="108" t="s">
        <v>165</v>
      </c>
      <c r="C17" s="109"/>
      <c r="D17" s="110"/>
      <c r="E17" s="9">
        <f>SUM(E16)</f>
        <v>0</v>
      </c>
      <c r="F17" s="9">
        <f>SUM(F15:F16)</f>
        <v>114000</v>
      </c>
      <c r="G17" s="13">
        <f t="shared" si="1"/>
        <v>114000</v>
      </c>
      <c r="H17" s="11"/>
      <c r="I17" s="18">
        <f t="shared" si="0"/>
        <v>0</v>
      </c>
    </row>
    <row r="18" spans="1:9" s="3" customFormat="1" ht="23.25" customHeight="1">
      <c r="A18" s="7">
        <v>14</v>
      </c>
      <c r="B18" s="7" t="s">
        <v>186</v>
      </c>
      <c r="C18" s="12" t="s">
        <v>187</v>
      </c>
      <c r="D18" s="8" t="s">
        <v>188</v>
      </c>
      <c r="E18" s="9" t="s">
        <v>189</v>
      </c>
      <c r="F18" s="9">
        <v>35000</v>
      </c>
      <c r="G18" s="13">
        <v>35000</v>
      </c>
      <c r="H18" s="11" t="s">
        <v>160</v>
      </c>
      <c r="I18" s="18">
        <f t="shared" si="0"/>
        <v>0</v>
      </c>
    </row>
    <row r="19" spans="1:9" s="3" customFormat="1" ht="23.25" customHeight="1">
      <c r="A19" s="7">
        <v>15</v>
      </c>
      <c r="B19" s="7" t="s">
        <v>186</v>
      </c>
      <c r="C19" s="8" t="s">
        <v>183</v>
      </c>
      <c r="D19" s="8" t="s">
        <v>188</v>
      </c>
      <c r="E19" s="9" t="s">
        <v>189</v>
      </c>
      <c r="F19" s="9">
        <v>10000</v>
      </c>
      <c r="G19" s="13">
        <f t="shared" si="1"/>
        <v>10000</v>
      </c>
      <c r="H19" s="11" t="s">
        <v>190</v>
      </c>
      <c r="I19" s="18">
        <f t="shared" si="0"/>
        <v>0</v>
      </c>
    </row>
    <row r="20" spans="1:9" s="3" customFormat="1" ht="23.25" customHeight="1">
      <c r="A20" s="7">
        <v>16</v>
      </c>
      <c r="B20" s="7" t="s">
        <v>186</v>
      </c>
      <c r="C20" s="8" t="s">
        <v>191</v>
      </c>
      <c r="D20" s="8" t="s">
        <v>188</v>
      </c>
      <c r="E20" s="9" t="s">
        <v>189</v>
      </c>
      <c r="F20" s="9">
        <v>30000</v>
      </c>
      <c r="G20" s="13">
        <f t="shared" si="1"/>
        <v>30000</v>
      </c>
      <c r="H20" s="11" t="s">
        <v>192</v>
      </c>
      <c r="I20" s="18">
        <f t="shared" si="0"/>
        <v>0</v>
      </c>
    </row>
    <row r="21" spans="1:9" s="3" customFormat="1" ht="23.25" customHeight="1">
      <c r="A21" s="7">
        <v>17</v>
      </c>
      <c r="B21" s="7" t="s">
        <v>186</v>
      </c>
      <c r="C21" s="8" t="s">
        <v>193</v>
      </c>
      <c r="D21" s="8" t="s">
        <v>188</v>
      </c>
      <c r="E21" s="9" t="s">
        <v>189</v>
      </c>
      <c r="F21" s="9">
        <v>30000</v>
      </c>
      <c r="G21" s="13">
        <f t="shared" si="1"/>
        <v>30000</v>
      </c>
      <c r="H21" s="11" t="s">
        <v>194</v>
      </c>
      <c r="I21" s="18">
        <f t="shared" si="0"/>
        <v>0</v>
      </c>
    </row>
    <row r="22" spans="1:9" ht="23.25" customHeight="1">
      <c r="A22" s="7">
        <v>18</v>
      </c>
      <c r="B22" s="108" t="s">
        <v>165</v>
      </c>
      <c r="C22" s="109"/>
      <c r="D22" s="110"/>
      <c r="E22" s="9">
        <f>SUM(E19:E21)</f>
        <v>0</v>
      </c>
      <c r="F22" s="9">
        <f>SUM(F18:F21)</f>
        <v>105000</v>
      </c>
      <c r="G22" s="13">
        <f t="shared" si="1"/>
        <v>105000</v>
      </c>
      <c r="H22" s="16"/>
      <c r="I22" s="18">
        <f t="shared" si="0"/>
        <v>0</v>
      </c>
    </row>
    <row r="23" spans="1:9" ht="23.25" customHeight="1">
      <c r="A23" s="7">
        <v>19</v>
      </c>
      <c r="B23" s="7" t="s">
        <v>195</v>
      </c>
      <c r="C23" s="15" t="s">
        <v>196</v>
      </c>
      <c r="D23" s="15" t="s">
        <v>197</v>
      </c>
      <c r="E23" s="9" t="s">
        <v>198</v>
      </c>
      <c r="F23" s="9">
        <v>100000</v>
      </c>
      <c r="G23" s="13">
        <v>100000</v>
      </c>
      <c r="H23" s="16" t="s">
        <v>199</v>
      </c>
      <c r="I23" s="18">
        <f t="shared" si="0"/>
        <v>0</v>
      </c>
    </row>
    <row r="24" spans="1:9" ht="23.25" customHeight="1">
      <c r="A24" s="7">
        <v>20</v>
      </c>
      <c r="B24" s="7" t="s">
        <v>195</v>
      </c>
      <c r="C24" s="15" t="s">
        <v>200</v>
      </c>
      <c r="D24" s="15" t="s">
        <v>197</v>
      </c>
      <c r="E24" s="9" t="s">
        <v>198</v>
      </c>
      <c r="F24" s="9">
        <v>40000</v>
      </c>
      <c r="G24" s="13">
        <v>40000</v>
      </c>
      <c r="H24" s="16" t="s">
        <v>185</v>
      </c>
      <c r="I24" s="18">
        <f t="shared" si="0"/>
        <v>0</v>
      </c>
    </row>
    <row r="25" spans="1:9" ht="23.25" customHeight="1">
      <c r="A25" s="7">
        <v>21</v>
      </c>
      <c r="B25" s="7" t="s">
        <v>195</v>
      </c>
      <c r="C25" s="15" t="s">
        <v>193</v>
      </c>
      <c r="D25" s="15" t="s">
        <v>197</v>
      </c>
      <c r="E25" s="9" t="s">
        <v>198</v>
      </c>
      <c r="F25" s="9">
        <v>100000</v>
      </c>
      <c r="G25" s="13">
        <v>100000</v>
      </c>
      <c r="H25" s="16" t="s">
        <v>194</v>
      </c>
      <c r="I25" s="18">
        <f t="shared" si="0"/>
        <v>0</v>
      </c>
    </row>
    <row r="26" spans="1:9" ht="23.25" customHeight="1">
      <c r="A26" s="7">
        <v>22</v>
      </c>
      <c r="B26" s="108" t="s">
        <v>165</v>
      </c>
      <c r="C26" s="109"/>
      <c r="D26" s="110"/>
      <c r="E26" s="9"/>
      <c r="F26" s="9">
        <f>SUM(F23:F25)</f>
        <v>240000</v>
      </c>
      <c r="G26" s="9">
        <f>SUM(G23:G25)</f>
        <v>240000</v>
      </c>
      <c r="H26" s="16"/>
      <c r="I26" s="18">
        <f t="shared" si="0"/>
        <v>0</v>
      </c>
    </row>
    <row r="27" spans="1:9" ht="23.25" customHeight="1">
      <c r="A27" s="7">
        <v>23</v>
      </c>
      <c r="B27" s="7" t="s">
        <v>201</v>
      </c>
      <c r="C27" s="8" t="s">
        <v>202</v>
      </c>
      <c r="D27" s="8" t="s">
        <v>203</v>
      </c>
      <c r="E27" s="16" t="s">
        <v>204</v>
      </c>
      <c r="F27" s="9">
        <v>20000</v>
      </c>
      <c r="G27" s="13">
        <v>20000</v>
      </c>
      <c r="H27" s="11" t="s">
        <v>205</v>
      </c>
      <c r="I27" s="18">
        <f t="shared" si="0"/>
        <v>0</v>
      </c>
    </row>
    <row r="28" spans="1:9" ht="27" customHeight="1">
      <c r="A28" s="7">
        <v>24</v>
      </c>
      <c r="B28" s="7" t="s">
        <v>201</v>
      </c>
      <c r="C28" s="15" t="s">
        <v>206</v>
      </c>
      <c r="D28" s="15" t="s">
        <v>207</v>
      </c>
      <c r="E28" s="16" t="s">
        <v>204</v>
      </c>
      <c r="F28" s="9">
        <v>200000</v>
      </c>
      <c r="G28" s="13">
        <v>200000</v>
      </c>
      <c r="H28" s="16" t="s">
        <v>208</v>
      </c>
      <c r="I28" s="18">
        <f t="shared" si="0"/>
        <v>0</v>
      </c>
    </row>
    <row r="29" spans="1:9" ht="23.25" customHeight="1">
      <c r="A29" s="7"/>
      <c r="B29" s="108" t="s">
        <v>165</v>
      </c>
      <c r="C29" s="109"/>
      <c r="D29" s="110"/>
      <c r="E29" s="16"/>
      <c r="F29" s="9">
        <f>SUM(F27:F28)</f>
        <v>220000</v>
      </c>
      <c r="G29" s="9">
        <f>SUM(G27:G28)</f>
        <v>220000</v>
      </c>
      <c r="H29" s="16"/>
      <c r="I29" s="18">
        <f t="shared" si="0"/>
        <v>0</v>
      </c>
    </row>
    <row r="30" spans="1:9" ht="23.25" customHeight="1">
      <c r="A30" s="7">
        <v>25</v>
      </c>
      <c r="B30" s="113" t="s">
        <v>15</v>
      </c>
      <c r="C30" s="113"/>
      <c r="D30" s="113"/>
      <c r="E30" s="9">
        <f>+E14+E17+E22+E9</f>
        <v>0</v>
      </c>
      <c r="F30" s="9">
        <f>+F14+F17+F22+F9+F26+F29</f>
        <v>1054000</v>
      </c>
      <c r="G30" s="9">
        <f>+G14+G17+G22+G9+G26+G29</f>
        <v>1054000</v>
      </c>
      <c r="H30" s="16"/>
      <c r="I30" s="18">
        <f t="shared" si="0"/>
        <v>0</v>
      </c>
    </row>
  </sheetData>
  <sheetProtection/>
  <mergeCells count="16">
    <mergeCell ref="B26:D26"/>
    <mergeCell ref="B29:D29"/>
    <mergeCell ref="B30:D30"/>
    <mergeCell ref="A2:A4"/>
    <mergeCell ref="B2:B4"/>
    <mergeCell ref="C2:C4"/>
    <mergeCell ref="D2:D4"/>
    <mergeCell ref="B9:D9"/>
    <mergeCell ref="B14:D14"/>
    <mergeCell ref="B17:D17"/>
    <mergeCell ref="B22:D22"/>
    <mergeCell ref="A1:I1"/>
    <mergeCell ref="E2:H2"/>
    <mergeCell ref="E3:F3"/>
    <mergeCell ref="G3:H3"/>
    <mergeCell ref="I2:I4"/>
  </mergeCells>
  <printOptions/>
  <pageMargins left="0.7513888888888889" right="0.7513888888888889" top="1" bottom="1" header="0.5111111111111111" footer="0.511111111111111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张芳向 Netboy</dc:creator>
  <cp:keywords/>
  <dc:description/>
  <cp:lastModifiedBy>张芳向 Netboy</cp:lastModifiedBy>
  <cp:lastPrinted>2017-02-02T01:06:42Z</cp:lastPrinted>
  <dcterms:created xsi:type="dcterms:W3CDTF">2015-02-28T01:16:24Z</dcterms:created>
  <dcterms:modified xsi:type="dcterms:W3CDTF">2017-05-31T03:33:50Z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