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3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<sst xmlns="http://schemas.openxmlformats.org/spreadsheetml/2006/main" count="365" uniqueCount="220">
  <si>
    <t>收入支出决算总表</t>
  </si>
  <si>
    <t>公开01表</t>
  </si>
  <si>
    <t>部门：汨罗市自然资源局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</si>
  <si>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</si>
  <si>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</si>
  <si>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</si>
  <si>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</si>
  <si>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</si>
  <si>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</si>
  <si>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</si>
  <si>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</si>
  <si>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</si>
  <si>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</si>
  <si>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</si>
  <si>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</si>
  <si>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</si>
  <si>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</si>
  <si>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</si>
  <si>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</si>
  <si>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</si>
  <si>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</si>
  <si>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</si>
  <si>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</si>
  <si>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</si>
  <si>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</si>
  <si>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</si>
  <si>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</si>
  <si>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</si>
  <si>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</si>
  <si>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</si>
  <si>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</si>
  <si>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</si>
  <si>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</si>
  <si>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</si>
  <si>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</si>
  <si>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</si>
  <si>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</si>
  <si>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</si>
  <si>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</si>
  <si>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</si>
  <si>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</si>
  <si>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</si>
  <si>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</si>
  <si>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</si>
  <si>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</si>
  <si>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</si>
  <si>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</si>
  <si>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</si>
  <si>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</si>
  <si>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</si>
  <si>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</si>
  <si>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</si>
  <si>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</si>
  <si>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</si>
  <si>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</si>
  <si>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</si>
  <si>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</si>
  <si>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</si>
  <si>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</si>
  <si>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</si>
  <si>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</si>
  <si>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</si>
  <si>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汨罗市自然资源局</t>
  </si>
  <si>
    <t>财政拨款收入</t>
  </si>
  <si>
    <t>上级补助收入</t>
  </si>
  <si>
    <t>事业收入</t>
  </si>
  <si>
    <t>经营收入</t>
  </si>
  <si>
    <t>附属单位上缴收入</t>
  </si>
  <si>
    <t>其他收入</t>
  </si>
  <si>
    <t>功能分类科目编码</t>
  </si>
  <si>
    <t>科目名称</t>
  </si>
  <si>
    <t>栏次</t>
  </si>
  <si>
    <t>合计</t>
  </si>
  <si>
    <t>行政运行</t>
  </si>
  <si>
    <t>协税护税</t>
  </si>
  <si>
    <t>其他一般公共服务支出</t>
  </si>
  <si>
    <t>机关事业单位基本养老保险缴费支出</t>
  </si>
  <si>
    <t>死亡抚恤</t>
  </si>
  <si>
    <t>其他残疾人事业支出</t>
  </si>
  <si>
    <t>土地出让业务支出</t>
  </si>
  <si>
    <t>自然资源整治</t>
  </si>
  <si>
    <t>地质灾害防治</t>
  </si>
  <si>
    <t>其他自然资源事业支出</t>
  </si>
  <si>
    <t>基础测绘</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</si>
  <si>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</si>
  <si>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</si>
  <si>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</si>
  <si>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</si>
  <si>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</si>
  <si>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</si>
  <si>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</si>
  <si>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</si>
  <si>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</si>
  <si>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</si>
  <si>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</si>
  <si>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</si>
  <si>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</si>
  <si>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</si>
  <si>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</si>
  <si>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</si>
  <si>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</si>
  <si>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</si>
  <si>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</si>
  <si>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</si>
  <si>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</si>
  <si>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</si>
  <si>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</si>
  <si>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</si>
  <si>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</si>
  <si>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</si>
  <si>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</si>
  <si>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</si>
  <si>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</si>
  <si>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</si>
  <si>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基础测绘与地理信息监管</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</si>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</sst>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17" xfId="80" applyFont="1" applyFill="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horizontal="center" vertical="center" wrapText="1"/>
      <protection/>
    </xf>
    <xf numFmtId="0" fontId="3" fillId="35" borderId="0"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176" fontId="0" fillId="0" borderId="17" xfId="0" applyNumberFormat="1" applyFont="1" applyFill="1" applyBorder="1" applyAlignment="1">
      <alignment horizontal="center" vertical="center" wrapTex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0" fillId="0" borderId="0" xfId="80" applyFont="1" applyAlignment="1">
      <alignment horizontal="left" vertical="center"/>
      <protection/>
    </xf>
    <xf numFmtId="0" fontId="3" fillId="35" borderId="0" xfId="80" applyFont="1" applyFill="1" applyBorder="1" applyAlignment="1">
      <alignment vertical="center" wrapText="1"/>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17" xfId="0" applyFont="1" applyBorder="1" applyAlignment="1">
      <alignment vertical="center"/>
    </xf>
    <xf numFmtId="0" fontId="4" fillId="35" borderId="0" xfId="15" applyFont="1" applyFill="1" applyAlignment="1">
      <alignment horizontal="center" vertical="center"/>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2" fillId="0"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1" fillId="0" borderId="17" xfId="15"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ont="1" applyFill="1" applyAlignment="1">
      <alignment horizontal="right" vertical="center" wrapText="1"/>
    </xf>
    <xf numFmtId="49"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3" fillId="0" borderId="0" xfId="15" applyFont="1" applyFill="1" applyAlignment="1">
      <alignment horizontal="left" vertical="center"/>
      <protection/>
    </xf>
    <xf numFmtId="0" fontId="3" fillId="0" borderId="0" xfId="0" applyFont="1" applyFill="1" applyAlignment="1">
      <alignment horizontal="center" vertical="center"/>
    </xf>
    <xf numFmtId="176" fontId="0" fillId="0" borderId="1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17"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15" applyFont="1" applyFill="1" applyAlignment="1">
      <alignment horizontal="right" vertical="center"/>
      <protection/>
    </xf>
    <xf numFmtId="0" fontId="0" fillId="0" borderId="0" xfId="0" applyFont="1" applyFill="1" applyBorder="1" applyAlignment="1">
      <alignment horizontal="right" vertical="center" wrapText="1"/>
    </xf>
    <xf numFmtId="4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Alignment="1">
      <alignment horizontal="right" vertical="center" wrapText="1"/>
    </xf>
    <xf numFmtId="0" fontId="0" fillId="0" borderId="0" xfId="0" applyFill="1" applyAlignment="1">
      <alignment horizontal="right"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4" fillId="0" borderId="0" xfId="15" applyFont="1" applyFill="1" applyAlignment="1">
      <alignment horizontal="left" vertical="center"/>
      <protection/>
    </xf>
    <xf numFmtId="0" fontId="0" fillId="0" borderId="0" xfId="0" applyFill="1" applyAlignment="1">
      <alignment horizontal="left" vertical="center"/>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Fill="1" applyBorder="1" applyAlignment="1">
      <alignment horizontal="left" vertical="center" wrapText="1"/>
    </xf>
    <xf numFmtId="0" fontId="0" fillId="0" borderId="0" xfId="0" applyFill="1" applyAlignment="1">
      <alignment vertical="center"/>
    </xf>
    <xf numFmtId="0" fontId="4" fillId="0" borderId="0" xfId="15" applyFont="1" applyFill="1" applyAlignment="1">
      <alignment horizontal="right" vertical="center"/>
      <protection/>
    </xf>
    <xf numFmtId="49" fontId="0" fillId="0" borderId="17" xfId="0" applyNumberFormat="1" applyFill="1" applyBorder="1" applyAlignment="1">
      <alignment horizontal="center" vertical="center"/>
    </xf>
    <xf numFmtId="0" fontId="5" fillId="0" borderId="0" xfId="15" applyFont="1" applyFill="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1" fillId="0" borderId="0" xfId="15" applyFont="1" applyFill="1" applyAlignment="1">
      <alignment horizontal="left" vertical="center"/>
      <protection/>
    </xf>
    <xf numFmtId="0" fontId="11" fillId="0" borderId="0" xfId="15" applyFont="1" applyFill="1" applyAlignment="1">
      <alignment horizontal="right" vertical="center"/>
      <protection/>
    </xf>
    <xf numFmtId="0" fontId="5" fillId="0" borderId="0" xfId="15" applyFont="1" applyFill="1" applyBorder="1" applyAlignment="1">
      <alignment horizontal="right" vertical="center"/>
      <protection/>
    </xf>
    <xf numFmtId="0" fontId="0" fillId="0" borderId="0" xfId="15" applyFill="1" applyAlignment="1">
      <alignment horizontal="right" vertical="center"/>
      <protection/>
    </xf>
    <xf numFmtId="0" fontId="3" fillId="0" borderId="0" xfId="15" applyFont="1" applyFill="1" applyBorder="1" applyAlignment="1">
      <alignment horizontal="right" vertical="center"/>
      <protection/>
    </xf>
    <xf numFmtId="0" fontId="3" fillId="0" borderId="17" xfId="15" applyFont="1" applyFill="1" applyBorder="1" applyAlignment="1">
      <alignment horizontal="right"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0" borderId="17"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7" xfId="0" applyNumberFormat="1" applyFont="1" applyFill="1" applyBorder="1" applyAlignment="1" quotePrefix="1">
      <alignment horizontal="center" vertical="center" wrapText="1"/>
    </xf>
    <xf numFmtId="176" fontId="0" fillId="0" borderId="17" xfId="0" applyNumberFormat="1" applyFont="1" applyFill="1" applyBorder="1" applyAlignment="1" quotePrefix="1">
      <alignment horizontal="center" vertical="center" wrapText="1"/>
    </xf>
    <xf numFmtId="49" fontId="0" fillId="0" borderId="17" xfId="0" applyNumberFormat="1" applyFont="1" applyFill="1" applyBorder="1" applyAlignment="1" quotePrefix="1">
      <alignment horizontal="center" vertical="center"/>
    </xf>
    <xf numFmtId="49" fontId="0" fillId="0" borderId="17" xfId="0" applyNumberFormat="1" applyFont="1" applyFill="1" applyBorder="1" applyAlignment="1" quotePrefix="1">
      <alignment horizontal="center" vertical="center"/>
    </xf>
    <xf numFmtId="176" fontId="0" fillId="0" borderId="17" xfId="0" applyNumberFormat="1" applyFont="1" applyFill="1" applyBorder="1" applyAlignment="1" quotePrefix="1">
      <alignment horizontal="center" vertical="center"/>
    </xf>
    <xf numFmtId="176" fontId="0" fillId="35"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8" sqref="F8"/>
    </sheetView>
  </sheetViews>
  <sheetFormatPr defaultColWidth="8.75390625" defaultRowHeight="14.25"/>
  <cols>
    <col min="1" max="1" width="36.75390625" style="134" customWidth="1"/>
    <col min="2" max="2" width="4.00390625" style="134" customWidth="1"/>
    <col min="3" max="3" width="15.625" style="134" customWidth="1"/>
    <col min="4" max="4" width="36.875" style="134" customWidth="1"/>
    <col min="5" max="5" width="3.50390625" style="134" customWidth="1"/>
    <col min="6" max="6" width="15.625" style="134" customWidth="1"/>
    <col min="7" max="8" width="9.00390625" style="135" bestFit="1" customWidth="1"/>
    <col min="9" max="32" width="9.00390625" style="134" bestFit="1" customWidth="1"/>
    <col min="33" max="16384" width="8.75390625" style="134" customWidth="1"/>
  </cols>
  <sheetData>
    <row r="1" spans="1:6" ht="14.25">
      <c r="A1" s="136"/>
      <c r="F1" s="137"/>
    </row>
    <row r="2" spans="1:8" s="132" customFormat="1" ht="18" customHeight="1">
      <c r="A2" s="73" t="s">
        <v>0</v>
      </c>
      <c r="B2" s="73"/>
      <c r="C2" s="73"/>
      <c r="D2" s="73"/>
      <c r="E2" s="73"/>
      <c r="F2" s="73"/>
      <c r="G2" s="138"/>
      <c r="H2" s="138"/>
    </row>
    <row r="3" spans="1:6" ht="9.75" customHeight="1">
      <c r="A3" s="139"/>
      <c r="B3" s="139"/>
      <c r="C3" s="139"/>
      <c r="D3" s="139"/>
      <c r="E3" s="139"/>
      <c r="F3" s="130" t="s">
        <v>1</v>
      </c>
    </row>
    <row r="4" spans="1:6" ht="15" customHeight="1">
      <c r="A4" s="122" t="s">
        <v>2</v>
      </c>
      <c r="B4" s="139"/>
      <c r="C4" s="139"/>
      <c r="D4" s="139"/>
      <c r="E4" s="139"/>
      <c r="F4" s="130" t="s">
        <v>3</v>
      </c>
    </row>
    <row r="5" spans="1:8" s="133" customFormat="1" ht="21.75" customHeight="1">
      <c r="A5" s="144" t="s">
        <v>4</v>
      </c>
      <c r="B5" s="76"/>
      <c r="C5" s="76"/>
      <c r="D5" s="144" t="s">
        <v>5</v>
      </c>
      <c r="E5" s="76"/>
      <c r="F5" s="76"/>
      <c r="G5" s="140"/>
      <c r="H5" s="140"/>
    </row>
    <row r="6" spans="1:8" s="133" customFormat="1" ht="21.75" customHeight="1">
      <c r="A6" s="144" t="s">
        <v>6</v>
      </c>
      <c r="B6" s="145" t="s">
        <v>7</v>
      </c>
      <c r="C6" s="76" t="s">
        <v>8</v>
      </c>
      <c r="D6" s="144" t="s">
        <v>6</v>
      </c>
      <c r="E6" s="145" t="s">
        <v>7</v>
      </c>
      <c r="F6" s="76" t="s">
        <v>8</v>
      </c>
      <c r="G6" s="140"/>
      <c r="H6" s="140"/>
    </row>
    <row r="7" spans="1:8" s="133" customFormat="1" ht="21.75" customHeight="1">
      <c r="A7" s="144" t="s">
        <v>9</v>
      </c>
      <c r="B7" s="76"/>
      <c r="C7" s="144" t="s">
        <v>10</v>
      </c>
      <c r="D7" s="144" t="s">
        <v>9</v>
      </c>
      <c r="E7" s="76"/>
      <c r="F7" s="144" t="s">
        <v>11</v>
      </c>
      <c r="G7" s="140"/>
      <c r="H7" s="140"/>
    </row>
    <row r="8" spans="1:8" s="133" customFormat="1" ht="21.75" customHeight="1">
      <c r="A8" s="146" t="s">
        <v>12</v>
      </c>
      <c r="B8" s="147" t="s">
        <v>10</v>
      </c>
      <c r="C8" s="82">
        <f>2440.34+1720-539</f>
        <v>3621.34</v>
      </c>
      <c r="D8" s="146" t="s">
        <v>13</v>
      </c>
      <c r="E8" s="147" t="s">
        <v>14</v>
      </c>
      <c r="F8" s="82">
        <v>4750.54</v>
      </c>
      <c r="G8" s="140"/>
      <c r="H8" s="140"/>
    </row>
    <row r="9" spans="1:8" s="133" customFormat="1" ht="21.75" customHeight="1">
      <c r="A9" s="80" t="s">
        <v>15</v>
      </c>
      <c r="B9" s="147" t="s">
        <v>11</v>
      </c>
      <c r="C9" s="82">
        <v>539</v>
      </c>
      <c r="D9" s="146" t="s">
        <v>16</v>
      </c>
      <c r="E9" s="147" t="s">
        <v>17</v>
      </c>
      <c r="F9" s="82"/>
      <c r="G9" s="140"/>
      <c r="H9" s="140"/>
    </row>
    <row r="10" spans="1:8" s="133" customFormat="1" ht="21.75" customHeight="1">
      <c r="A10" s="80" t="s">
        <v>18</v>
      </c>
      <c r="B10" s="147" t="s">
        <v>19</v>
      </c>
      <c r="C10" s="82"/>
      <c r="D10" s="146" t="s">
        <v>20</v>
      </c>
      <c r="E10" s="147" t="s">
        <v>21</v>
      </c>
      <c r="F10" s="82"/>
      <c r="G10" s="140"/>
      <c r="H10" s="140"/>
    </row>
    <row r="11" spans="1:8" s="133" customFormat="1" ht="21.75" customHeight="1">
      <c r="A11" s="80" t="s">
        <v>22</v>
      </c>
      <c r="B11" s="147" t="s">
        <v>23</v>
      </c>
      <c r="C11" s="82"/>
      <c r="D11" s="146" t="s">
        <v>24</v>
      </c>
      <c r="E11" s="147" t="s">
        <v>25</v>
      </c>
      <c r="F11" s="82"/>
      <c r="G11" s="140"/>
      <c r="H11" s="140"/>
    </row>
    <row r="12" spans="1:8" s="133" customFormat="1" ht="21.75" customHeight="1">
      <c r="A12" s="80" t="s">
        <v>26</v>
      </c>
      <c r="B12" s="147" t="s">
        <v>27</v>
      </c>
      <c r="C12" s="82"/>
      <c r="D12" s="146" t="s">
        <v>28</v>
      </c>
      <c r="E12" s="147" t="s">
        <v>29</v>
      </c>
      <c r="F12" s="82"/>
      <c r="G12" s="140"/>
      <c r="H12" s="140"/>
    </row>
    <row r="13" spans="1:8" s="133" customFormat="1" ht="21.75" customHeight="1">
      <c r="A13" s="80" t="s">
        <v>30</v>
      </c>
      <c r="B13" s="147" t="s">
        <v>31</v>
      </c>
      <c r="C13" s="82"/>
      <c r="D13" s="146" t="s">
        <v>32</v>
      </c>
      <c r="E13" s="147" t="s">
        <v>33</v>
      </c>
      <c r="F13" s="82"/>
      <c r="G13" s="140"/>
      <c r="H13" s="140"/>
    </row>
    <row r="14" spans="1:8" s="133" customFormat="1" ht="21.75" customHeight="1">
      <c r="A14" s="80" t="s">
        <v>34</v>
      </c>
      <c r="B14" s="147" t="s">
        <v>35</v>
      </c>
      <c r="C14" s="82"/>
      <c r="D14" s="84" t="s">
        <v>36</v>
      </c>
      <c r="E14" s="147" t="s">
        <v>37</v>
      </c>
      <c r="F14" s="82"/>
      <c r="G14" s="140"/>
      <c r="H14" s="140"/>
    </row>
    <row r="15" spans="1:8" s="133" customFormat="1" ht="21.75" customHeight="1">
      <c r="A15" s="80" t="s">
        <v>38</v>
      </c>
      <c r="B15" s="147" t="s">
        <v>39</v>
      </c>
      <c r="C15" s="80"/>
      <c r="D15" s="80"/>
      <c r="E15" s="147" t="s">
        <v>40</v>
      </c>
      <c r="F15" s="81"/>
      <c r="G15" s="140"/>
      <c r="H15" s="140"/>
    </row>
    <row r="16" spans="1:8" s="133" customFormat="1" ht="21.75" customHeight="1">
      <c r="A16" s="141"/>
      <c r="B16" s="147" t="s">
        <v>41</v>
      </c>
      <c r="C16" s="82"/>
      <c r="D16" s="141"/>
      <c r="E16" s="147" t="s">
        <v>42</v>
      </c>
      <c r="F16" s="90"/>
      <c r="G16" s="140"/>
      <c r="H16" s="140"/>
    </row>
    <row r="17" spans="1:8" s="133" customFormat="1" ht="21.75" customHeight="1">
      <c r="A17" s="148" t="s">
        <v>43</v>
      </c>
      <c r="B17" s="147" t="s">
        <v>44</v>
      </c>
      <c r="C17" s="82">
        <f>C8+C9</f>
        <v>4160.34</v>
      </c>
      <c r="D17" s="148" t="s">
        <v>45</v>
      </c>
      <c r="E17" s="147" t="s">
        <v>46</v>
      </c>
      <c r="F17" s="91">
        <f>F8+F11</f>
        <v>4750.54</v>
      </c>
      <c r="G17" s="140"/>
      <c r="H17" s="140"/>
    </row>
    <row r="18" spans="1:8" s="133" customFormat="1" ht="21.75" customHeight="1">
      <c r="A18" s="80" t="s">
        <v>47</v>
      </c>
      <c r="B18" s="147" t="s">
        <v>48</v>
      </c>
      <c r="C18" s="82"/>
      <c r="D18" s="80" t="s">
        <v>49</v>
      </c>
      <c r="E18" s="147" t="s">
        <v>50</v>
      </c>
      <c r="F18" s="91"/>
      <c r="G18" s="140"/>
      <c r="H18" s="140"/>
    </row>
    <row r="19" spans="1:8" s="133" customFormat="1" ht="21.75" customHeight="1">
      <c r="A19" s="80" t="s">
        <v>51</v>
      </c>
      <c r="B19" s="147" t="s">
        <v>52</v>
      </c>
      <c r="C19" s="82">
        <v>830.2</v>
      </c>
      <c r="D19" s="80" t="s">
        <v>53</v>
      </c>
      <c r="E19" s="147" t="s">
        <v>54</v>
      </c>
      <c r="F19" s="91">
        <v>240</v>
      </c>
      <c r="G19" s="140"/>
      <c r="H19" s="140"/>
    </row>
    <row r="20" spans="1:6" ht="21.75" customHeight="1">
      <c r="A20" s="148" t="s">
        <v>55</v>
      </c>
      <c r="B20" s="147" t="s">
        <v>56</v>
      </c>
      <c r="C20" s="82">
        <f>C19+C17</f>
        <v>4990.54</v>
      </c>
      <c r="D20" s="148" t="s">
        <v>55</v>
      </c>
      <c r="E20" s="147" t="s">
        <v>57</v>
      </c>
      <c r="F20" s="82">
        <f>F17+F19</f>
        <v>4990.54</v>
      </c>
    </row>
    <row r="21" spans="1:6" ht="51" customHeight="1">
      <c r="A21" s="142" t="s">
        <v>58</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23"/>
  <sheetViews>
    <sheetView zoomScaleSheetLayoutView="160" workbookViewId="0" topLeftCell="A7">
      <selection activeCell="D9" sqref="D9:D20"/>
    </sheetView>
  </sheetViews>
  <sheetFormatPr defaultColWidth="8.75390625" defaultRowHeight="14.25"/>
  <cols>
    <col min="1" max="2" width="4.625" style="117" customWidth="1"/>
    <col min="3" max="3" width="32.75390625" style="117" customWidth="1"/>
    <col min="4" max="4" width="13.625" style="118" customWidth="1"/>
    <col min="5" max="10" width="13.625" style="117" customWidth="1"/>
    <col min="11" max="31" width="9.00390625" style="117" bestFit="1" customWidth="1"/>
    <col min="32" max="16384" width="8.75390625" style="117" customWidth="1"/>
  </cols>
  <sheetData>
    <row r="1" spans="1:10" s="92" customFormat="1" ht="20.25">
      <c r="A1" s="119" t="s">
        <v>59</v>
      </c>
      <c r="B1" s="119"/>
      <c r="C1" s="119"/>
      <c r="D1" s="119"/>
      <c r="E1" s="119"/>
      <c r="F1" s="119"/>
      <c r="G1" s="119"/>
      <c r="H1" s="119"/>
      <c r="I1" s="119"/>
      <c r="J1" s="119"/>
    </row>
    <row r="2" spans="1:10" ht="14.25">
      <c r="A2" s="120"/>
      <c r="B2" s="120"/>
      <c r="C2" s="120"/>
      <c r="D2" s="121"/>
      <c r="E2" s="120"/>
      <c r="F2" s="120"/>
      <c r="G2" s="120"/>
      <c r="H2" s="120"/>
      <c r="I2" s="120"/>
      <c r="J2" s="130" t="s">
        <v>60</v>
      </c>
    </row>
    <row r="3" spans="1:10" ht="14.25">
      <c r="A3" s="122" t="s">
        <v>61</v>
      </c>
      <c r="B3" s="123" t="s">
        <v>62</v>
      </c>
      <c r="C3" s="123"/>
      <c r="D3" s="121"/>
      <c r="E3" s="120"/>
      <c r="F3" s="124"/>
      <c r="G3" s="120"/>
      <c r="H3" s="120"/>
      <c r="I3" s="120"/>
      <c r="J3" s="130" t="s">
        <v>3</v>
      </c>
    </row>
    <row r="4" spans="1:10" s="116" customFormat="1" ht="22.5" customHeight="1">
      <c r="A4" s="149" t="s">
        <v>6</v>
      </c>
      <c r="B4" s="125"/>
      <c r="C4" s="125"/>
      <c r="D4" s="149" t="s">
        <v>43</v>
      </c>
      <c r="E4" s="149" t="s">
        <v>63</v>
      </c>
      <c r="F4" s="149" t="s">
        <v>64</v>
      </c>
      <c r="G4" s="149" t="s">
        <v>65</v>
      </c>
      <c r="H4" s="149" t="s">
        <v>66</v>
      </c>
      <c r="I4" s="149" t="s">
        <v>67</v>
      </c>
      <c r="J4" s="149" t="s">
        <v>68</v>
      </c>
    </row>
    <row r="5" spans="1:10" s="116" customFormat="1" ht="22.5" customHeight="1">
      <c r="A5" s="43" t="s">
        <v>69</v>
      </c>
      <c r="B5" s="125"/>
      <c r="C5" s="149" t="s">
        <v>70</v>
      </c>
      <c r="D5" s="125"/>
      <c r="E5" s="125"/>
      <c r="F5" s="125"/>
      <c r="G5" s="125"/>
      <c r="H5" s="125"/>
      <c r="I5" s="125"/>
      <c r="J5" s="125"/>
    </row>
    <row r="6" spans="1:10" s="116" customFormat="1" ht="22.5" customHeight="1">
      <c r="A6" s="125"/>
      <c r="B6" s="125"/>
      <c r="C6" s="125"/>
      <c r="D6" s="125"/>
      <c r="E6" s="125"/>
      <c r="F6" s="125"/>
      <c r="G6" s="125"/>
      <c r="H6" s="125"/>
      <c r="I6" s="125"/>
      <c r="J6" s="125"/>
    </row>
    <row r="7" spans="1:10" ht="22.5" customHeight="1">
      <c r="A7" s="150" t="s">
        <v>71</v>
      </c>
      <c r="B7" s="126"/>
      <c r="C7" s="126"/>
      <c r="D7" s="150" t="s">
        <v>10</v>
      </c>
      <c r="E7" s="150" t="s">
        <v>11</v>
      </c>
      <c r="F7" s="150" t="s">
        <v>19</v>
      </c>
      <c r="G7" s="150" t="s">
        <v>23</v>
      </c>
      <c r="H7" s="150" t="s">
        <v>27</v>
      </c>
      <c r="I7" s="150" t="s">
        <v>31</v>
      </c>
      <c r="J7" s="131" t="s">
        <v>35</v>
      </c>
    </row>
    <row r="8" spans="1:10" ht="22.5" customHeight="1">
      <c r="A8" s="150" t="s">
        <v>72</v>
      </c>
      <c r="B8" s="126"/>
      <c r="C8" s="126"/>
      <c r="D8" s="126">
        <v>4160.34</v>
      </c>
      <c r="E8" s="127">
        <f>SUM(E9:E20)</f>
        <v>4160.34</v>
      </c>
      <c r="F8" s="127"/>
      <c r="G8" s="127"/>
      <c r="H8" s="127"/>
      <c r="I8" s="127"/>
      <c r="J8" s="127"/>
    </row>
    <row r="9" spans="1:10" ht="22.5" customHeight="1">
      <c r="A9" s="42">
        <v>2010101</v>
      </c>
      <c r="B9" s="42"/>
      <c r="C9" s="43" t="s">
        <v>73</v>
      </c>
      <c r="D9" s="126">
        <f>E9</f>
        <v>112.43</v>
      </c>
      <c r="E9" s="28">
        <v>112.43</v>
      </c>
      <c r="F9" s="127"/>
      <c r="G9" s="127"/>
      <c r="H9" s="127"/>
      <c r="I9" s="127"/>
      <c r="J9" s="127"/>
    </row>
    <row r="10" spans="1:10" ht="22.5" customHeight="1">
      <c r="A10" s="42">
        <v>2010708</v>
      </c>
      <c r="B10" s="42"/>
      <c r="C10" s="43" t="s">
        <v>74</v>
      </c>
      <c r="D10" s="126">
        <f aca="true" t="shared" si="0" ref="D10:D20">E10</f>
        <v>150</v>
      </c>
      <c r="E10" s="26">
        <v>150</v>
      </c>
      <c r="F10" s="127"/>
      <c r="G10" s="127"/>
      <c r="H10" s="127"/>
      <c r="I10" s="127"/>
      <c r="J10" s="127"/>
    </row>
    <row r="11" spans="1:10" ht="22.5" customHeight="1">
      <c r="A11" s="42">
        <v>2019999</v>
      </c>
      <c r="B11" s="42"/>
      <c r="C11" s="43" t="s">
        <v>75</v>
      </c>
      <c r="D11" s="126">
        <f t="shared" si="0"/>
        <v>10</v>
      </c>
      <c r="E11" s="26">
        <v>10</v>
      </c>
      <c r="F11" s="127"/>
      <c r="G11" s="127"/>
      <c r="H11" s="127"/>
      <c r="I11" s="127"/>
      <c r="J11" s="127"/>
    </row>
    <row r="12" spans="1:10" ht="22.5" customHeight="1">
      <c r="A12" s="42">
        <v>2080505</v>
      </c>
      <c r="B12" s="42"/>
      <c r="C12" s="43" t="s">
        <v>76</v>
      </c>
      <c r="D12" s="126">
        <f t="shared" si="0"/>
        <v>296.15</v>
      </c>
      <c r="E12" s="26">
        <v>296.15</v>
      </c>
      <c r="F12" s="127"/>
      <c r="G12" s="127"/>
      <c r="H12" s="127"/>
      <c r="I12" s="127"/>
      <c r="J12" s="127"/>
    </row>
    <row r="13" spans="1:10" ht="22.5" customHeight="1">
      <c r="A13" s="42">
        <v>2080801</v>
      </c>
      <c r="B13" s="42"/>
      <c r="C13" s="43" t="s">
        <v>77</v>
      </c>
      <c r="D13" s="126">
        <f t="shared" si="0"/>
        <v>0.76</v>
      </c>
      <c r="E13" s="26">
        <v>0.76</v>
      </c>
      <c r="F13" s="127"/>
      <c r="G13" s="127"/>
      <c r="H13" s="127"/>
      <c r="I13" s="127"/>
      <c r="J13" s="127"/>
    </row>
    <row r="14" spans="1:10" ht="22.5" customHeight="1">
      <c r="A14" s="42">
        <v>2081199</v>
      </c>
      <c r="B14" s="42"/>
      <c r="C14" s="43" t="s">
        <v>78</v>
      </c>
      <c r="D14" s="126">
        <f t="shared" si="0"/>
        <v>15.4</v>
      </c>
      <c r="E14" s="26">
        <v>15.4</v>
      </c>
      <c r="F14" s="127"/>
      <c r="G14" s="127"/>
      <c r="H14" s="127"/>
      <c r="I14" s="127"/>
      <c r="J14" s="127"/>
    </row>
    <row r="15" spans="1:10" ht="22.5" customHeight="1">
      <c r="A15" s="42">
        <v>2120806</v>
      </c>
      <c r="B15" s="42"/>
      <c r="C15" s="43" t="s">
        <v>79</v>
      </c>
      <c r="D15" s="126">
        <f t="shared" si="0"/>
        <v>1720</v>
      </c>
      <c r="E15" s="26">
        <v>1720</v>
      </c>
      <c r="F15" s="127"/>
      <c r="G15" s="127"/>
      <c r="H15" s="127"/>
      <c r="I15" s="127"/>
      <c r="J15" s="127"/>
    </row>
    <row r="16" spans="1:10" ht="22.5" customHeight="1">
      <c r="A16" s="42">
        <v>2200101</v>
      </c>
      <c r="B16" s="42"/>
      <c r="C16" s="43" t="s">
        <v>73</v>
      </c>
      <c r="D16" s="126">
        <f t="shared" si="0"/>
        <v>420</v>
      </c>
      <c r="E16" s="26">
        <v>420</v>
      </c>
      <c r="F16" s="127"/>
      <c r="G16" s="127"/>
      <c r="H16" s="127"/>
      <c r="I16" s="127"/>
      <c r="J16" s="127"/>
    </row>
    <row r="17" spans="1:10" ht="22.5" customHeight="1">
      <c r="A17" s="42">
        <v>2200110</v>
      </c>
      <c r="B17" s="42"/>
      <c r="C17" s="43" t="s">
        <v>80</v>
      </c>
      <c r="D17" s="126">
        <f t="shared" si="0"/>
        <v>521.6</v>
      </c>
      <c r="E17" s="26">
        <v>521.6</v>
      </c>
      <c r="F17" s="127"/>
      <c r="G17" s="127"/>
      <c r="H17" s="127"/>
      <c r="I17" s="127"/>
      <c r="J17" s="127"/>
    </row>
    <row r="18" spans="1:10" ht="22.5" customHeight="1">
      <c r="A18" s="42">
        <v>2200111</v>
      </c>
      <c r="B18" s="42"/>
      <c r="C18" s="43" t="s">
        <v>81</v>
      </c>
      <c r="D18" s="126">
        <f t="shared" si="0"/>
        <v>850</v>
      </c>
      <c r="E18" s="26">
        <v>850</v>
      </c>
      <c r="F18" s="127"/>
      <c r="G18" s="127"/>
      <c r="H18" s="127"/>
      <c r="I18" s="127"/>
      <c r="J18" s="127"/>
    </row>
    <row r="19" spans="1:10" ht="22.5" customHeight="1">
      <c r="A19" s="42">
        <v>2200199</v>
      </c>
      <c r="B19" s="42"/>
      <c r="C19" s="43" t="s">
        <v>82</v>
      </c>
      <c r="D19" s="126">
        <f t="shared" si="0"/>
        <v>49</v>
      </c>
      <c r="E19" s="26">
        <v>49</v>
      </c>
      <c r="F19" s="127"/>
      <c r="G19" s="127"/>
      <c r="H19" s="127"/>
      <c r="I19" s="127"/>
      <c r="J19" s="127"/>
    </row>
    <row r="20" spans="1:10" ht="22.5" customHeight="1">
      <c r="A20" s="42">
        <v>2200304</v>
      </c>
      <c r="B20" s="42"/>
      <c r="C20" s="43" t="s">
        <v>83</v>
      </c>
      <c r="D20" s="126">
        <f t="shared" si="0"/>
        <v>15</v>
      </c>
      <c r="E20" s="26">
        <v>15</v>
      </c>
      <c r="F20" s="127"/>
      <c r="G20" s="127"/>
      <c r="H20" s="127"/>
      <c r="I20" s="127"/>
      <c r="J20" s="127"/>
    </row>
    <row r="21" spans="1:10" ht="30.75" customHeight="1">
      <c r="A21" s="128" t="s">
        <v>84</v>
      </c>
      <c r="B21" s="108"/>
      <c r="C21" s="108"/>
      <c r="D21" s="109"/>
      <c r="E21" s="108"/>
      <c r="F21" s="108"/>
      <c r="G21" s="108"/>
      <c r="H21" s="108"/>
      <c r="I21" s="108"/>
      <c r="J21" s="108"/>
    </row>
    <row r="22" ht="14.25">
      <c r="A22" s="129"/>
    </row>
    <row r="23" ht="14.25">
      <c r="A23" s="129"/>
    </row>
  </sheetData>
  <sheetProtection/>
  <mergeCells count="27">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E9" sqref="E9"/>
    </sheetView>
  </sheetViews>
  <sheetFormatPr defaultColWidth="8.75390625" defaultRowHeight="14.25"/>
  <cols>
    <col min="1" max="1" width="5.625" style="95" customWidth="1"/>
    <col min="2" max="2" width="4.75390625" style="95" customWidth="1"/>
    <col min="3" max="3" width="32.75390625" style="95" customWidth="1"/>
    <col min="4" max="4" width="14.375" style="96" customWidth="1"/>
    <col min="5" max="6" width="14.625" style="96" customWidth="1"/>
    <col min="7" max="9" width="14.625" style="95" customWidth="1"/>
    <col min="10" max="10" width="9.00390625" style="95" bestFit="1" customWidth="1"/>
    <col min="11" max="11" width="12.625" style="95" customWidth="1"/>
    <col min="12" max="32" width="9.00390625" style="95" bestFit="1" customWidth="1"/>
    <col min="33" max="16384" width="8.75390625" style="95" customWidth="1"/>
  </cols>
  <sheetData>
    <row r="1" spans="1:9" s="92" customFormat="1" ht="20.25">
      <c r="A1" s="97" t="s">
        <v>85</v>
      </c>
      <c r="B1" s="97"/>
      <c r="C1" s="97"/>
      <c r="D1" s="97"/>
      <c r="E1" s="97"/>
      <c r="F1" s="97"/>
      <c r="G1" s="97"/>
      <c r="H1" s="97"/>
      <c r="I1" s="97"/>
    </row>
    <row r="2" spans="1:9" ht="14.25">
      <c r="A2" s="98"/>
      <c r="B2" s="98"/>
      <c r="C2" s="98"/>
      <c r="D2" s="99"/>
      <c r="E2" s="99"/>
      <c r="F2" s="99"/>
      <c r="G2" s="98"/>
      <c r="H2" s="98"/>
      <c r="I2" s="112" t="s">
        <v>86</v>
      </c>
    </row>
    <row r="3" spans="1:9" ht="14.25">
      <c r="A3" s="100" t="s">
        <v>61</v>
      </c>
      <c r="B3" s="98"/>
      <c r="C3" s="98"/>
      <c r="D3" s="99"/>
      <c r="E3" s="99"/>
      <c r="F3" s="101"/>
      <c r="G3" s="98"/>
      <c r="H3" s="98"/>
      <c r="I3" s="112" t="s">
        <v>3</v>
      </c>
    </row>
    <row r="4" spans="1:10" s="93" customFormat="1" ht="22.5" customHeight="1">
      <c r="A4" s="151" t="s">
        <v>6</v>
      </c>
      <c r="B4" s="102"/>
      <c r="C4" s="102"/>
      <c r="D4" s="151" t="s">
        <v>45</v>
      </c>
      <c r="E4" s="151" t="s">
        <v>87</v>
      </c>
      <c r="F4" s="152" t="s">
        <v>88</v>
      </c>
      <c r="G4" s="152" t="s">
        <v>89</v>
      </c>
      <c r="H4" s="43" t="s">
        <v>90</v>
      </c>
      <c r="I4" s="152" t="s">
        <v>91</v>
      </c>
      <c r="J4" s="113"/>
    </row>
    <row r="5" spans="1:10" s="93" customFormat="1" ht="22.5" customHeight="1">
      <c r="A5" s="43" t="s">
        <v>69</v>
      </c>
      <c r="B5" s="102"/>
      <c r="C5" s="151" t="s">
        <v>70</v>
      </c>
      <c r="D5" s="102"/>
      <c r="E5" s="102"/>
      <c r="F5" s="43"/>
      <c r="G5" s="43"/>
      <c r="H5" s="43"/>
      <c r="I5" s="43"/>
      <c r="J5" s="113"/>
    </row>
    <row r="6" spans="1:10" s="93" customFormat="1" ht="22.5" customHeight="1">
      <c r="A6" s="102"/>
      <c r="B6" s="102"/>
      <c r="C6" s="102"/>
      <c r="D6" s="102"/>
      <c r="E6" s="102"/>
      <c r="F6" s="43"/>
      <c r="G6" s="43"/>
      <c r="H6" s="43"/>
      <c r="I6" s="43"/>
      <c r="J6" s="113"/>
    </row>
    <row r="7" spans="1:10" s="94" customFormat="1" ht="22.5" customHeight="1">
      <c r="A7" s="153" t="s">
        <v>71</v>
      </c>
      <c r="B7" s="103"/>
      <c r="C7" s="103"/>
      <c r="D7" s="154" t="s">
        <v>10</v>
      </c>
      <c r="E7" s="154" t="s">
        <v>11</v>
      </c>
      <c r="F7" s="154" t="s">
        <v>19</v>
      </c>
      <c r="G7" s="104" t="s">
        <v>23</v>
      </c>
      <c r="H7" s="104" t="s">
        <v>27</v>
      </c>
      <c r="I7" s="104" t="s">
        <v>31</v>
      </c>
      <c r="J7" s="114"/>
    </row>
    <row r="8" spans="1:10" ht="22.5" customHeight="1">
      <c r="A8" s="155" t="s">
        <v>72</v>
      </c>
      <c r="B8" s="105"/>
      <c r="C8" s="105"/>
      <c r="D8" s="105">
        <f>SUM(D9:D20)</f>
        <v>4750.54</v>
      </c>
      <c r="E8" s="105">
        <f>SUM(E9:E20)</f>
        <v>4211.54</v>
      </c>
      <c r="F8" s="105">
        <f>SUM(F9:F20)</f>
        <v>539</v>
      </c>
      <c r="G8" s="106"/>
      <c r="H8" s="106"/>
      <c r="I8" s="106"/>
      <c r="J8" s="115"/>
    </row>
    <row r="9" spans="1:10" ht="22.5" customHeight="1">
      <c r="A9" s="42">
        <v>2010101</v>
      </c>
      <c r="B9" s="42"/>
      <c r="C9" s="43" t="s">
        <v>73</v>
      </c>
      <c r="D9" s="28">
        <f>E9+F9</f>
        <v>112.43</v>
      </c>
      <c r="E9" s="26">
        <v>112.43</v>
      </c>
      <c r="F9" s="28"/>
      <c r="G9" s="106"/>
      <c r="H9" s="106"/>
      <c r="I9" s="106"/>
      <c r="J9" s="115"/>
    </row>
    <row r="10" spans="1:10" ht="22.5" customHeight="1">
      <c r="A10" s="42">
        <v>2010708</v>
      </c>
      <c r="B10" s="42"/>
      <c r="C10" s="43" t="s">
        <v>74</v>
      </c>
      <c r="D10" s="28">
        <f aca="true" t="shared" si="0" ref="D10:D20">E10+F10</f>
        <v>150</v>
      </c>
      <c r="E10" s="26">
        <v>150</v>
      </c>
      <c r="F10" s="28"/>
      <c r="G10" s="106"/>
      <c r="H10" s="106"/>
      <c r="I10" s="106"/>
      <c r="J10" s="115"/>
    </row>
    <row r="11" spans="1:10" ht="22.5" customHeight="1">
      <c r="A11" s="42">
        <v>2019999</v>
      </c>
      <c r="B11" s="42"/>
      <c r="C11" s="43" t="s">
        <v>75</v>
      </c>
      <c r="D11" s="28">
        <f t="shared" si="0"/>
        <v>10</v>
      </c>
      <c r="E11" s="26">
        <v>10</v>
      </c>
      <c r="F11" s="28"/>
      <c r="G11" s="106"/>
      <c r="H11" s="106"/>
      <c r="I11" s="106"/>
      <c r="J11" s="115"/>
    </row>
    <row r="12" spans="1:10" ht="22.5" customHeight="1">
      <c r="A12" s="42">
        <v>2080505</v>
      </c>
      <c r="B12" s="42"/>
      <c r="C12" s="43" t="s">
        <v>76</v>
      </c>
      <c r="D12" s="28">
        <f t="shared" si="0"/>
        <v>296.15</v>
      </c>
      <c r="E12" s="26">
        <v>296.15</v>
      </c>
      <c r="F12" s="28"/>
      <c r="G12" s="106"/>
      <c r="H12" s="106"/>
      <c r="I12" s="106"/>
      <c r="J12" s="115"/>
    </row>
    <row r="13" spans="1:10" ht="22.5" customHeight="1">
      <c r="A13" s="42">
        <v>2080801</v>
      </c>
      <c r="B13" s="42"/>
      <c r="C13" s="43" t="s">
        <v>77</v>
      </c>
      <c r="D13" s="28">
        <f t="shared" si="0"/>
        <v>0.76</v>
      </c>
      <c r="E13" s="26">
        <v>0.76</v>
      </c>
      <c r="F13" s="28"/>
      <c r="G13" s="106"/>
      <c r="H13" s="106"/>
      <c r="I13" s="106"/>
      <c r="J13" s="115"/>
    </row>
    <row r="14" spans="1:10" ht="22.5" customHeight="1">
      <c r="A14" s="42">
        <v>2081199</v>
      </c>
      <c r="B14" s="42"/>
      <c r="C14" s="43" t="s">
        <v>78</v>
      </c>
      <c r="D14" s="28">
        <f t="shared" si="0"/>
        <v>15.4</v>
      </c>
      <c r="E14" s="28">
        <v>15.4</v>
      </c>
      <c r="F14" s="28"/>
      <c r="G14" s="106"/>
      <c r="H14" s="106"/>
      <c r="I14" s="106"/>
      <c r="J14" s="115"/>
    </row>
    <row r="15" spans="1:10" ht="22.5" customHeight="1">
      <c r="A15" s="42">
        <v>2120806</v>
      </c>
      <c r="B15" s="42"/>
      <c r="C15" s="43" t="s">
        <v>79</v>
      </c>
      <c r="D15" s="28">
        <f t="shared" si="0"/>
        <v>1720</v>
      </c>
      <c r="E15" s="28">
        <v>1181</v>
      </c>
      <c r="F15" s="28">
        <v>539</v>
      </c>
      <c r="G15" s="106"/>
      <c r="H15" s="106"/>
      <c r="I15" s="106"/>
      <c r="J15" s="115"/>
    </row>
    <row r="16" spans="1:10" ht="22.5" customHeight="1">
      <c r="A16" s="42">
        <v>2200101</v>
      </c>
      <c r="B16" s="42"/>
      <c r="C16" s="43" t="s">
        <v>73</v>
      </c>
      <c r="D16" s="28">
        <f t="shared" si="0"/>
        <v>720</v>
      </c>
      <c r="E16" s="28">
        <v>720</v>
      </c>
      <c r="F16" s="28"/>
      <c r="G16" s="106"/>
      <c r="H16" s="106"/>
      <c r="I16" s="106"/>
      <c r="J16" s="115"/>
    </row>
    <row r="17" spans="1:10" ht="22.5" customHeight="1">
      <c r="A17" s="42">
        <v>2200110</v>
      </c>
      <c r="B17" s="42"/>
      <c r="C17" s="43" t="s">
        <v>80</v>
      </c>
      <c r="D17" s="28">
        <f t="shared" si="0"/>
        <v>811.8</v>
      </c>
      <c r="E17" s="28">
        <f>998-186.2</f>
        <v>811.8</v>
      </c>
      <c r="F17" s="28"/>
      <c r="G17" s="106"/>
      <c r="H17" s="106"/>
      <c r="I17" s="106"/>
      <c r="J17" s="115"/>
    </row>
    <row r="18" spans="1:10" ht="22.5" customHeight="1">
      <c r="A18" s="42">
        <v>2200111</v>
      </c>
      <c r="B18" s="42"/>
      <c r="C18" s="43" t="s">
        <v>81</v>
      </c>
      <c r="D18" s="28">
        <f t="shared" si="0"/>
        <v>850</v>
      </c>
      <c r="E18" s="28">
        <v>850</v>
      </c>
      <c r="F18" s="28"/>
      <c r="G18" s="106"/>
      <c r="H18" s="106"/>
      <c r="I18" s="106"/>
      <c r="J18" s="115"/>
    </row>
    <row r="19" spans="1:10" ht="22.5" customHeight="1">
      <c r="A19" s="42">
        <v>2200199</v>
      </c>
      <c r="B19" s="42"/>
      <c r="C19" s="43" t="s">
        <v>82</v>
      </c>
      <c r="D19" s="28">
        <f t="shared" si="0"/>
        <v>49</v>
      </c>
      <c r="E19" s="28">
        <v>49</v>
      </c>
      <c r="F19" s="28"/>
      <c r="G19" s="106"/>
      <c r="H19" s="106"/>
      <c r="I19" s="106"/>
      <c r="J19" s="115"/>
    </row>
    <row r="20" spans="1:10" ht="22.5" customHeight="1">
      <c r="A20" s="42">
        <v>2200304</v>
      </c>
      <c r="B20" s="42"/>
      <c r="C20" s="43" t="s">
        <v>83</v>
      </c>
      <c r="D20" s="28">
        <f t="shared" si="0"/>
        <v>15</v>
      </c>
      <c r="E20" s="28">
        <v>15</v>
      </c>
      <c r="F20" s="28"/>
      <c r="G20" s="106"/>
      <c r="H20" s="106"/>
      <c r="I20" s="106"/>
      <c r="J20" s="115"/>
    </row>
    <row r="21" spans="1:9" ht="31.5" customHeight="1">
      <c r="A21" s="107" t="s">
        <v>92</v>
      </c>
      <c r="B21" s="108"/>
      <c r="C21" s="108"/>
      <c r="D21" s="109"/>
      <c r="E21" s="109"/>
      <c r="F21" s="109"/>
      <c r="G21" s="108"/>
      <c r="H21" s="108"/>
      <c r="I21" s="108"/>
    </row>
    <row r="22" ht="14.25">
      <c r="A22" s="110"/>
    </row>
    <row r="23" ht="14.25">
      <c r="A23" s="111"/>
    </row>
    <row r="24" ht="14.25">
      <c r="A24" s="111"/>
    </row>
  </sheetData>
  <sheetProtection/>
  <mergeCells count="2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7">
      <selection activeCell="C8" sqref="C8:C9"/>
    </sheetView>
  </sheetViews>
  <sheetFormatPr defaultColWidth="8.75390625" defaultRowHeight="14.25"/>
  <cols>
    <col min="1" max="1" width="36.375" style="70" customWidth="1"/>
    <col min="2" max="2" width="4.00390625" style="70" customWidth="1"/>
    <col min="3" max="3" width="15.625" style="70" customWidth="1"/>
    <col min="4" max="4" width="35.75390625" style="70" customWidth="1"/>
    <col min="5" max="5" width="3.50390625" style="70" customWidth="1"/>
    <col min="6" max="6" width="12.875" style="70" customWidth="1"/>
    <col min="7" max="7" width="13.00390625" style="70" customWidth="1"/>
    <col min="8" max="8" width="13.875" style="70" customWidth="1"/>
    <col min="9" max="9" width="15.625" style="70" customWidth="1"/>
    <col min="10" max="11" width="9.00390625" style="71" bestFit="1" customWidth="1"/>
    <col min="12" max="32" width="9.00390625" style="70" bestFit="1" customWidth="1"/>
    <col min="33" max="16384" width="8.75390625" style="70" customWidth="1"/>
  </cols>
  <sheetData>
    <row r="1" ht="14.25">
      <c r="A1" s="72"/>
    </row>
    <row r="2" spans="1:11" s="68" customFormat="1" ht="18" customHeight="1">
      <c r="A2" s="73" t="s">
        <v>93</v>
      </c>
      <c r="B2" s="73"/>
      <c r="C2" s="73"/>
      <c r="D2" s="73"/>
      <c r="E2" s="73"/>
      <c r="F2" s="73"/>
      <c r="G2" s="73"/>
      <c r="H2" s="73"/>
      <c r="I2" s="73"/>
      <c r="J2" s="88"/>
      <c r="K2" s="88"/>
    </row>
    <row r="3" spans="1:9" ht="9.75" customHeight="1">
      <c r="A3" s="74"/>
      <c r="B3" s="74"/>
      <c r="C3" s="74"/>
      <c r="D3" s="74"/>
      <c r="E3" s="74"/>
      <c r="F3" s="74"/>
      <c r="G3" s="74"/>
      <c r="H3" s="74"/>
      <c r="I3" s="5" t="s">
        <v>94</v>
      </c>
    </row>
    <row r="4" spans="1:9" ht="15" customHeight="1">
      <c r="A4" s="6" t="s">
        <v>61</v>
      </c>
      <c r="B4" s="74"/>
      <c r="C4" s="74"/>
      <c r="D4" s="74"/>
      <c r="E4" s="74"/>
      <c r="F4" s="74"/>
      <c r="G4" s="74"/>
      <c r="H4" s="74"/>
      <c r="I4" s="5" t="s">
        <v>3</v>
      </c>
    </row>
    <row r="5" spans="1:11" s="69" customFormat="1" ht="19.5" customHeight="1">
      <c r="A5" s="156" t="s">
        <v>4</v>
      </c>
      <c r="B5" s="75"/>
      <c r="C5" s="75"/>
      <c r="D5" s="156" t="s">
        <v>5</v>
      </c>
      <c r="E5" s="75"/>
      <c r="F5" s="75"/>
      <c r="G5" s="75"/>
      <c r="H5" s="75"/>
      <c r="I5" s="75"/>
      <c r="J5" s="89"/>
      <c r="K5" s="89"/>
    </row>
    <row r="6" spans="1:11" s="69" customFormat="1" ht="31.5" customHeight="1">
      <c r="A6" s="144" t="s">
        <v>6</v>
      </c>
      <c r="B6" s="145" t="s">
        <v>7</v>
      </c>
      <c r="C6" s="76" t="s">
        <v>95</v>
      </c>
      <c r="D6" s="144" t="s">
        <v>6</v>
      </c>
      <c r="E6" s="145" t="s">
        <v>7</v>
      </c>
      <c r="F6" s="76" t="s">
        <v>72</v>
      </c>
      <c r="G6" s="78" t="s">
        <v>96</v>
      </c>
      <c r="H6" s="78" t="s">
        <v>97</v>
      </c>
      <c r="I6" s="78" t="s">
        <v>98</v>
      </c>
      <c r="J6" s="89"/>
      <c r="K6" s="89"/>
    </row>
    <row r="7" spans="1:11" s="69" customFormat="1" ht="19.5" customHeight="1">
      <c r="A7" s="144" t="s">
        <v>9</v>
      </c>
      <c r="B7" s="76"/>
      <c r="C7" s="144" t="s">
        <v>10</v>
      </c>
      <c r="D7" s="144" t="s">
        <v>9</v>
      </c>
      <c r="E7" s="76"/>
      <c r="F7" s="79">
        <v>2</v>
      </c>
      <c r="G7" s="79">
        <v>3</v>
      </c>
      <c r="H7" s="79" t="s">
        <v>23</v>
      </c>
      <c r="I7" s="79" t="s">
        <v>27</v>
      </c>
      <c r="J7" s="89"/>
      <c r="K7" s="89"/>
    </row>
    <row r="8" spans="1:11" s="69" customFormat="1" ht="19.5" customHeight="1">
      <c r="A8" s="146" t="s">
        <v>99</v>
      </c>
      <c r="B8" s="147" t="s">
        <v>10</v>
      </c>
      <c r="C8" s="82">
        <f>2440.34+1720-539</f>
        <v>3621.34</v>
      </c>
      <c r="D8" s="146" t="s">
        <v>13</v>
      </c>
      <c r="E8" s="83">
        <v>15</v>
      </c>
      <c r="F8" s="83">
        <f>G8+H8</f>
        <v>4750.54</v>
      </c>
      <c r="G8" s="83">
        <v>4750.54</v>
      </c>
      <c r="H8" s="83"/>
      <c r="I8" s="82"/>
      <c r="J8" s="89"/>
      <c r="K8" s="89"/>
    </row>
    <row r="9" spans="1:11" s="69" customFormat="1" ht="19.5" customHeight="1">
      <c r="A9" s="80" t="s">
        <v>100</v>
      </c>
      <c r="B9" s="147" t="s">
        <v>11</v>
      </c>
      <c r="C9" s="82">
        <v>539</v>
      </c>
      <c r="D9" s="146" t="s">
        <v>16</v>
      </c>
      <c r="E9" s="83">
        <v>16</v>
      </c>
      <c r="F9" s="83"/>
      <c r="G9" s="83"/>
      <c r="H9" s="83"/>
      <c r="I9" s="82"/>
      <c r="J9" s="89"/>
      <c r="K9" s="89"/>
    </row>
    <row r="10" spans="1:11" s="69" customFormat="1" ht="19.5" customHeight="1">
      <c r="A10" s="80" t="s">
        <v>101</v>
      </c>
      <c r="B10" s="147" t="s">
        <v>19</v>
      </c>
      <c r="C10" s="82"/>
      <c r="D10" s="146" t="s">
        <v>20</v>
      </c>
      <c r="E10" s="83">
        <v>17</v>
      </c>
      <c r="F10" s="83"/>
      <c r="G10" s="83"/>
      <c r="H10" s="83"/>
      <c r="I10" s="82"/>
      <c r="J10" s="89"/>
      <c r="K10" s="89"/>
    </row>
    <row r="11" spans="1:11" s="69" customFormat="1" ht="19.5" customHeight="1">
      <c r="A11" s="80"/>
      <c r="B11" s="147" t="s">
        <v>23</v>
      </c>
      <c r="C11" s="82"/>
      <c r="D11" s="146" t="s">
        <v>24</v>
      </c>
      <c r="E11" s="83">
        <v>18</v>
      </c>
      <c r="F11" s="83"/>
      <c r="G11" s="83"/>
      <c r="H11" s="83"/>
      <c r="I11" s="82"/>
      <c r="J11" s="89"/>
      <c r="K11" s="89"/>
    </row>
    <row r="12" spans="1:11" s="69" customFormat="1" ht="19.5" customHeight="1">
      <c r="A12" s="80"/>
      <c r="B12" s="147" t="s">
        <v>27</v>
      </c>
      <c r="C12" s="82"/>
      <c r="D12" s="146" t="s">
        <v>28</v>
      </c>
      <c r="E12" s="83">
        <v>19</v>
      </c>
      <c r="F12" s="83"/>
      <c r="G12" s="83"/>
      <c r="H12" s="83"/>
      <c r="I12" s="82"/>
      <c r="J12" s="89"/>
      <c r="K12" s="89"/>
    </row>
    <row r="13" spans="1:11" s="69" customFormat="1" ht="19.5" customHeight="1">
      <c r="A13" s="80"/>
      <c r="B13" s="147" t="s">
        <v>31</v>
      </c>
      <c r="C13" s="82"/>
      <c r="D13" s="146" t="s">
        <v>32</v>
      </c>
      <c r="E13" s="83">
        <v>20</v>
      </c>
      <c r="F13" s="83"/>
      <c r="G13" s="83"/>
      <c r="H13" s="83"/>
      <c r="I13" s="82"/>
      <c r="J13" s="89"/>
      <c r="K13" s="89"/>
    </row>
    <row r="14" spans="1:11" s="69" customFormat="1" ht="19.5" customHeight="1">
      <c r="A14" s="80"/>
      <c r="B14" s="147" t="s">
        <v>35</v>
      </c>
      <c r="C14" s="82"/>
      <c r="D14" s="84" t="s">
        <v>36</v>
      </c>
      <c r="E14" s="83">
        <v>21</v>
      </c>
      <c r="F14" s="83"/>
      <c r="G14" s="83"/>
      <c r="H14" s="83"/>
      <c r="I14" s="82"/>
      <c r="J14" s="89"/>
      <c r="K14" s="89"/>
    </row>
    <row r="15" spans="1:11" s="69" customFormat="1" ht="19.5" customHeight="1">
      <c r="A15" s="80"/>
      <c r="B15" s="147" t="s">
        <v>39</v>
      </c>
      <c r="C15" s="80"/>
      <c r="D15" s="80"/>
      <c r="E15" s="83">
        <v>22</v>
      </c>
      <c r="F15" s="83"/>
      <c r="G15" s="83"/>
      <c r="H15" s="83"/>
      <c r="I15" s="81"/>
      <c r="J15" s="89"/>
      <c r="K15" s="89"/>
    </row>
    <row r="16" spans="1:11" s="69" customFormat="1" ht="19.5" customHeight="1">
      <c r="A16" s="148" t="s">
        <v>43</v>
      </c>
      <c r="B16" s="147" t="s">
        <v>41</v>
      </c>
      <c r="C16" s="82">
        <f>C8+C9</f>
        <v>4160.34</v>
      </c>
      <c r="D16" s="148" t="s">
        <v>45</v>
      </c>
      <c r="E16" s="83">
        <v>23</v>
      </c>
      <c r="F16" s="83">
        <f>G16+H16</f>
        <v>4750.54</v>
      </c>
      <c r="G16" s="83">
        <f>G8+G11</f>
        <v>4750.54</v>
      </c>
      <c r="H16" s="83"/>
      <c r="I16" s="90"/>
      <c r="J16" s="89"/>
      <c r="K16" s="89"/>
    </row>
    <row r="17" spans="1:11" s="69" customFormat="1" ht="19.5" customHeight="1">
      <c r="A17" s="81" t="s">
        <v>102</v>
      </c>
      <c r="B17" s="147" t="s">
        <v>44</v>
      </c>
      <c r="C17" s="82">
        <v>830.2</v>
      </c>
      <c r="D17" s="81" t="s">
        <v>103</v>
      </c>
      <c r="E17" s="83">
        <v>24</v>
      </c>
      <c r="F17" s="83">
        <f>G17+H17</f>
        <v>240</v>
      </c>
      <c r="G17" s="83">
        <v>240</v>
      </c>
      <c r="H17" s="83"/>
      <c r="I17" s="91"/>
      <c r="J17" s="89"/>
      <c r="K17" s="89"/>
    </row>
    <row r="18" spans="1:11" s="69" customFormat="1" ht="19.5" customHeight="1">
      <c r="A18" s="81" t="s">
        <v>104</v>
      </c>
      <c r="B18" s="147" t="s">
        <v>48</v>
      </c>
      <c r="C18" s="82">
        <v>830.2</v>
      </c>
      <c r="D18" s="80"/>
      <c r="E18" s="83">
        <v>25</v>
      </c>
      <c r="F18" s="83"/>
      <c r="G18" s="83"/>
      <c r="H18" s="83"/>
      <c r="I18" s="91"/>
      <c r="J18" s="89"/>
      <c r="K18" s="89"/>
    </row>
    <row r="19" spans="1:11" s="69" customFormat="1" ht="19.5" customHeight="1">
      <c r="A19" s="81" t="s">
        <v>105</v>
      </c>
      <c r="B19" s="147" t="s">
        <v>52</v>
      </c>
      <c r="C19" s="82"/>
      <c r="D19" s="80"/>
      <c r="E19" s="83">
        <v>26</v>
      </c>
      <c r="F19" s="83"/>
      <c r="G19" s="83"/>
      <c r="H19" s="83"/>
      <c r="I19" s="91"/>
      <c r="J19" s="89"/>
      <c r="K19" s="89"/>
    </row>
    <row r="20" spans="1:11" s="69" customFormat="1" ht="19.5" customHeight="1">
      <c r="A20" s="81" t="s">
        <v>106</v>
      </c>
      <c r="B20" s="147" t="s">
        <v>56</v>
      </c>
      <c r="C20" s="82"/>
      <c r="D20" s="80"/>
      <c r="E20" s="83">
        <v>27</v>
      </c>
      <c r="F20" s="83"/>
      <c r="G20" s="83"/>
      <c r="H20" s="83"/>
      <c r="I20" s="91"/>
      <c r="J20" s="89"/>
      <c r="K20" s="89"/>
    </row>
    <row r="21" spans="1:9" ht="19.5" customHeight="1">
      <c r="A21" s="148" t="s">
        <v>55</v>
      </c>
      <c r="B21" s="147" t="s">
        <v>14</v>
      </c>
      <c r="C21" s="82">
        <f>C8+C9+C17</f>
        <v>4990.54</v>
      </c>
      <c r="D21" s="148" t="s">
        <v>55</v>
      </c>
      <c r="E21" s="83">
        <v>28</v>
      </c>
      <c r="F21" s="83">
        <f>G21+H21</f>
        <v>4990.54</v>
      </c>
      <c r="G21" s="83">
        <f>G16+G17</f>
        <v>4990.54</v>
      </c>
      <c r="H21" s="83"/>
      <c r="I21" s="90"/>
    </row>
    <row r="22" spans="1:9" ht="29.25" customHeight="1">
      <c r="A22" s="86" t="s">
        <v>107</v>
      </c>
      <c r="B22" s="87"/>
      <c r="C22" s="87"/>
      <c r="D22" s="87"/>
      <c r="E22" s="87"/>
      <c r="F22" s="87"/>
      <c r="G22" s="87"/>
      <c r="H22" s="87"/>
      <c r="I22" s="8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3">
      <selection activeCell="A20" sqref="A20:B20"/>
    </sheetView>
  </sheetViews>
  <sheetFormatPr defaultColWidth="8.75390625" defaultRowHeight="14.25"/>
  <cols>
    <col min="1" max="1" width="5.00390625" style="1" customWidth="1"/>
    <col min="2" max="2" width="7.25390625" style="1" customWidth="1"/>
    <col min="3" max="3" width="23.125" style="1" customWidth="1"/>
    <col min="4" max="4" width="17.375" style="40" customWidth="1"/>
    <col min="5" max="5" width="18.125" style="40" customWidth="1"/>
    <col min="6" max="6" width="20.00390625" style="40" customWidth="1"/>
    <col min="7" max="7" width="12.875" style="1" customWidth="1"/>
    <col min="8" max="30" width="9.00390625" style="1" bestFit="1" customWidth="1"/>
    <col min="31" max="16384" width="8.75390625" style="1" customWidth="1"/>
  </cols>
  <sheetData>
    <row r="1" spans="1:6" ht="36" customHeight="1">
      <c r="A1" s="2" t="s">
        <v>108</v>
      </c>
      <c r="B1" s="2"/>
      <c r="C1" s="2"/>
      <c r="D1" s="2"/>
      <c r="E1" s="2"/>
      <c r="F1" s="2"/>
    </row>
    <row r="2" spans="1:6" ht="10.5" customHeight="1">
      <c r="A2" s="3"/>
      <c r="B2" s="3"/>
      <c r="C2" s="3"/>
      <c r="D2" s="3"/>
      <c r="E2" s="3"/>
      <c r="F2" s="67" t="s">
        <v>109</v>
      </c>
    </row>
    <row r="3" spans="1:6" ht="18" customHeight="1">
      <c r="A3" s="6" t="s">
        <v>61</v>
      </c>
      <c r="B3" s="3"/>
      <c r="C3" s="3"/>
      <c r="D3" s="41"/>
      <c r="E3" s="41"/>
      <c r="F3" s="67" t="s">
        <v>3</v>
      </c>
    </row>
    <row r="4" spans="1:6" ht="33.75" customHeight="1">
      <c r="A4" s="14" t="s">
        <v>110</v>
      </c>
      <c r="B4" s="14"/>
      <c r="C4" s="14"/>
      <c r="D4" s="28" t="s">
        <v>111</v>
      </c>
      <c r="E4" s="28"/>
      <c r="F4" s="28"/>
    </row>
    <row r="5" spans="1:6" ht="19.5" customHeight="1">
      <c r="A5" s="14" t="s">
        <v>69</v>
      </c>
      <c r="B5" s="14"/>
      <c r="C5" s="14" t="s">
        <v>70</v>
      </c>
      <c r="D5" s="28" t="s">
        <v>112</v>
      </c>
      <c r="E5" s="28" t="s">
        <v>113</v>
      </c>
      <c r="F5" s="28" t="s">
        <v>88</v>
      </c>
    </row>
    <row r="6" spans="1:6" ht="19.5" customHeight="1">
      <c r="A6" s="14"/>
      <c r="B6" s="14"/>
      <c r="C6" s="14"/>
      <c r="D6" s="28"/>
      <c r="E6" s="28"/>
      <c r="F6" s="28"/>
    </row>
    <row r="7" spans="1:6" ht="19.5" customHeight="1">
      <c r="A7" s="14"/>
      <c r="B7" s="14"/>
      <c r="C7" s="14"/>
      <c r="D7" s="28"/>
      <c r="E7" s="28"/>
      <c r="F7" s="28"/>
    </row>
    <row r="8" spans="1:6" ht="19.5" customHeight="1">
      <c r="A8" s="14" t="s">
        <v>71</v>
      </c>
      <c r="B8" s="14"/>
      <c r="C8" s="14"/>
      <c r="D8" s="14">
        <v>1</v>
      </c>
      <c r="E8" s="14">
        <v>2</v>
      </c>
      <c r="F8" s="14">
        <v>3</v>
      </c>
    </row>
    <row r="9" spans="1:6" ht="19.5" customHeight="1">
      <c r="A9" s="14" t="s">
        <v>72</v>
      </c>
      <c r="B9" s="14"/>
      <c r="C9" s="14"/>
      <c r="D9" s="26">
        <f>E9+F9</f>
        <v>4211.54</v>
      </c>
      <c r="E9" s="26">
        <f>SUM(E10:E20)</f>
        <v>4211.54</v>
      </c>
      <c r="F9" s="26"/>
    </row>
    <row r="10" spans="1:6" ht="19.5" customHeight="1">
      <c r="A10" s="42">
        <v>2010708</v>
      </c>
      <c r="B10" s="42"/>
      <c r="C10" s="43" t="s">
        <v>74</v>
      </c>
      <c r="D10" s="26">
        <f aca="true" t="shared" si="0" ref="D10:D20">E10+F10</f>
        <v>150</v>
      </c>
      <c r="E10" s="26">
        <v>150</v>
      </c>
      <c r="F10" s="28"/>
    </row>
    <row r="11" spans="1:6" ht="19.5" customHeight="1">
      <c r="A11" s="42">
        <v>2019999</v>
      </c>
      <c r="B11" s="42"/>
      <c r="C11" s="43" t="s">
        <v>75</v>
      </c>
      <c r="D11" s="26">
        <f t="shared" si="0"/>
        <v>122.43</v>
      </c>
      <c r="E11" s="26">
        <f>10+112.43</f>
        <v>122.43</v>
      </c>
      <c r="F11" s="28"/>
    </row>
    <row r="12" spans="1:6" ht="33.75" customHeight="1">
      <c r="A12" s="42">
        <v>2080505</v>
      </c>
      <c r="B12" s="42"/>
      <c r="C12" s="43" t="s">
        <v>76</v>
      </c>
      <c r="D12" s="26">
        <f t="shared" si="0"/>
        <v>296.15</v>
      </c>
      <c r="E12" s="26">
        <v>296.15</v>
      </c>
      <c r="F12" s="28"/>
    </row>
    <row r="13" spans="1:6" ht="19.5" customHeight="1">
      <c r="A13" s="42">
        <v>2080801</v>
      </c>
      <c r="B13" s="42"/>
      <c r="C13" s="43" t="s">
        <v>77</v>
      </c>
      <c r="D13" s="26">
        <f t="shared" si="0"/>
        <v>0.76</v>
      </c>
      <c r="E13" s="26">
        <v>0.76</v>
      </c>
      <c r="F13" s="28"/>
    </row>
    <row r="14" spans="1:6" ht="19.5" customHeight="1">
      <c r="A14" s="42">
        <v>2081199</v>
      </c>
      <c r="B14" s="42"/>
      <c r="C14" s="43" t="s">
        <v>78</v>
      </c>
      <c r="D14" s="26">
        <f t="shared" si="0"/>
        <v>15.4</v>
      </c>
      <c r="E14" s="28">
        <v>15.4</v>
      </c>
      <c r="F14" s="28"/>
    </row>
    <row r="15" spans="1:6" ht="19.5" customHeight="1">
      <c r="A15" s="42">
        <v>2120806</v>
      </c>
      <c r="B15" s="42"/>
      <c r="C15" s="43" t="s">
        <v>79</v>
      </c>
      <c r="D15" s="26">
        <f t="shared" si="0"/>
        <v>1181</v>
      </c>
      <c r="E15" s="28">
        <v>1181</v>
      </c>
      <c r="F15" s="28"/>
    </row>
    <row r="16" spans="1:6" ht="19.5" customHeight="1">
      <c r="A16" s="42">
        <v>2200101</v>
      </c>
      <c r="B16" s="42"/>
      <c r="C16" s="43" t="s">
        <v>73</v>
      </c>
      <c r="D16" s="26">
        <f t="shared" si="0"/>
        <v>720</v>
      </c>
      <c r="E16" s="28">
        <v>720</v>
      </c>
      <c r="F16" s="28"/>
    </row>
    <row r="17" spans="1:6" ht="19.5" customHeight="1">
      <c r="A17" s="42">
        <v>2200110</v>
      </c>
      <c r="B17" s="42"/>
      <c r="C17" s="43" t="s">
        <v>80</v>
      </c>
      <c r="D17" s="26">
        <f t="shared" si="0"/>
        <v>811.8</v>
      </c>
      <c r="E17" s="28">
        <v>811.8</v>
      </c>
      <c r="F17" s="28"/>
    </row>
    <row r="18" spans="1:6" ht="19.5" customHeight="1">
      <c r="A18" s="42">
        <v>2200111</v>
      </c>
      <c r="B18" s="42"/>
      <c r="C18" s="43" t="s">
        <v>81</v>
      </c>
      <c r="D18" s="26">
        <f t="shared" si="0"/>
        <v>850</v>
      </c>
      <c r="E18" s="28">
        <v>850</v>
      </c>
      <c r="F18" s="28"/>
    </row>
    <row r="19" spans="1:6" ht="19.5" customHeight="1">
      <c r="A19" s="42">
        <v>2200199</v>
      </c>
      <c r="B19" s="42"/>
      <c r="C19" s="43" t="s">
        <v>82</v>
      </c>
      <c r="D19" s="26">
        <f t="shared" si="0"/>
        <v>49</v>
      </c>
      <c r="E19" s="28">
        <v>49</v>
      </c>
      <c r="F19" s="28"/>
    </row>
    <row r="20" spans="1:6" ht="27" customHeight="1">
      <c r="A20" s="28">
        <v>220129</v>
      </c>
      <c r="B20" s="28"/>
      <c r="C20" s="43" t="s">
        <v>114</v>
      </c>
      <c r="D20" s="26">
        <f t="shared" si="0"/>
        <v>15</v>
      </c>
      <c r="E20" s="28">
        <v>15</v>
      </c>
      <c r="F20" s="28"/>
    </row>
    <row r="21" spans="1:6" ht="46.5" customHeight="1">
      <c r="A21" s="44" t="s">
        <v>115</v>
      </c>
      <c r="B21" s="45"/>
      <c r="C21" s="45"/>
      <c r="D21" s="46"/>
      <c r="E21" s="46"/>
      <c r="F21" s="46"/>
    </row>
  </sheetData>
  <sheetProtection/>
  <mergeCells count="2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3">
      <selection activeCell="I10" sqref="I10"/>
    </sheetView>
  </sheetViews>
  <sheetFormatPr defaultColWidth="8.753906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31" width="9.00390625" style="54" bestFit="1" customWidth="1"/>
    <col min="32" max="16384" width="8.75390625" style="54" customWidth="1"/>
  </cols>
  <sheetData>
    <row r="1" spans="1:9" ht="20.25">
      <c r="A1" s="55" t="s">
        <v>116</v>
      </c>
      <c r="B1" s="55"/>
      <c r="C1" s="55"/>
      <c r="D1" s="55"/>
      <c r="E1" s="55"/>
      <c r="F1" s="55"/>
      <c r="G1" s="55"/>
      <c r="H1" s="55"/>
      <c r="I1" s="55"/>
    </row>
    <row r="2" spans="1:9" s="51" customFormat="1" ht="20.25" customHeight="1">
      <c r="A2" s="3"/>
      <c r="B2" s="3"/>
      <c r="C2" s="3"/>
      <c r="D2" s="4"/>
      <c r="E2" s="4"/>
      <c r="F2" s="4"/>
      <c r="G2" s="4"/>
      <c r="H2" s="4"/>
      <c r="I2" s="64" t="s">
        <v>117</v>
      </c>
    </row>
    <row r="3" spans="1:9" s="52" customFormat="1" ht="15" customHeight="1">
      <c r="A3" s="56" t="s">
        <v>61</v>
      </c>
      <c r="B3" s="56"/>
      <c r="C3" s="56"/>
      <c r="D3" s="56"/>
      <c r="E3" s="56"/>
      <c r="F3" s="56"/>
      <c r="G3" s="56"/>
      <c r="H3" s="56"/>
      <c r="I3" s="65" t="s">
        <v>3</v>
      </c>
    </row>
    <row r="4" spans="1:9" s="53" customFormat="1" ht="30.75" customHeight="1">
      <c r="A4" s="57" t="s">
        <v>118</v>
      </c>
      <c r="B4" s="57" t="s">
        <v>70</v>
      </c>
      <c r="C4" s="57" t="s">
        <v>8</v>
      </c>
      <c r="D4" s="57" t="s">
        <v>118</v>
      </c>
      <c r="E4" s="57" t="s">
        <v>70</v>
      </c>
      <c r="F4" s="57" t="s">
        <v>8</v>
      </c>
      <c r="G4" s="57" t="s">
        <v>118</v>
      </c>
      <c r="H4" s="57" t="s">
        <v>70</v>
      </c>
      <c r="I4" s="57" t="s">
        <v>8</v>
      </c>
    </row>
    <row r="5" spans="1:9" s="53" customFormat="1" ht="12" customHeight="1">
      <c r="A5" s="58">
        <v>301</v>
      </c>
      <c r="B5" s="59" t="s">
        <v>119</v>
      </c>
      <c r="C5" s="59">
        <f>SUM(C6:C18)</f>
        <v>2908.1499999999996</v>
      </c>
      <c r="D5" s="58">
        <v>302</v>
      </c>
      <c r="E5" s="59" t="s">
        <v>120</v>
      </c>
      <c r="F5" s="59">
        <f>SUM(F6:F32)</f>
        <v>803.86</v>
      </c>
      <c r="G5" s="58">
        <v>307</v>
      </c>
      <c r="H5" s="59" t="s">
        <v>121</v>
      </c>
      <c r="I5" s="59"/>
    </row>
    <row r="6" spans="1:9" s="53" customFormat="1" ht="12" customHeight="1">
      <c r="A6" s="58">
        <v>30101</v>
      </c>
      <c r="B6" s="59" t="s">
        <v>122</v>
      </c>
      <c r="C6" s="59">
        <v>1017.92</v>
      </c>
      <c r="D6" s="58">
        <v>30201</v>
      </c>
      <c r="E6" s="59" t="s">
        <v>123</v>
      </c>
      <c r="F6" s="59">
        <v>61.19</v>
      </c>
      <c r="G6" s="58">
        <v>30701</v>
      </c>
      <c r="H6" s="59" t="s">
        <v>124</v>
      </c>
      <c r="I6" s="59"/>
    </row>
    <row r="7" spans="1:9" s="53" customFormat="1" ht="12" customHeight="1">
      <c r="A7" s="58">
        <v>30102</v>
      </c>
      <c r="B7" s="59" t="s">
        <v>125</v>
      </c>
      <c r="C7" s="59">
        <v>585.69</v>
      </c>
      <c r="D7" s="58">
        <v>30202</v>
      </c>
      <c r="E7" s="59" t="s">
        <v>126</v>
      </c>
      <c r="F7" s="59">
        <v>20.24</v>
      </c>
      <c r="G7" s="58">
        <v>30702</v>
      </c>
      <c r="H7" s="59" t="s">
        <v>127</v>
      </c>
      <c r="I7" s="59"/>
    </row>
    <row r="8" spans="1:9" s="53" customFormat="1" ht="12" customHeight="1">
      <c r="A8" s="58">
        <v>30103</v>
      </c>
      <c r="B8" s="59" t="s">
        <v>128</v>
      </c>
      <c r="C8" s="59">
        <v>512.83</v>
      </c>
      <c r="D8" s="58">
        <v>30203</v>
      </c>
      <c r="E8" s="59" t="s">
        <v>129</v>
      </c>
      <c r="F8" s="59">
        <v>4.8</v>
      </c>
      <c r="G8" s="58">
        <v>310</v>
      </c>
      <c r="H8" s="59" t="s">
        <v>130</v>
      </c>
      <c r="I8" s="59">
        <f>SUM(I9:I24)</f>
        <v>55.370000000000005</v>
      </c>
    </row>
    <row r="9" spans="1:9" s="53" customFormat="1" ht="12" customHeight="1">
      <c r="A9" s="58">
        <v>30106</v>
      </c>
      <c r="B9" s="59" t="s">
        <v>131</v>
      </c>
      <c r="C9" s="59">
        <v>66</v>
      </c>
      <c r="D9" s="58">
        <v>30204</v>
      </c>
      <c r="E9" s="59" t="s">
        <v>132</v>
      </c>
      <c r="F9" s="59"/>
      <c r="G9" s="58">
        <v>31001</v>
      </c>
      <c r="H9" s="59" t="s">
        <v>133</v>
      </c>
      <c r="I9" s="59"/>
    </row>
    <row r="10" spans="1:9" s="53" customFormat="1" ht="12" customHeight="1">
      <c r="A10" s="58">
        <v>30107</v>
      </c>
      <c r="B10" s="59" t="s">
        <v>134</v>
      </c>
      <c r="C10" s="59"/>
      <c r="D10" s="58">
        <v>30205</v>
      </c>
      <c r="E10" s="59" t="s">
        <v>135</v>
      </c>
      <c r="F10" s="59">
        <v>0.89</v>
      </c>
      <c r="G10" s="58">
        <v>31002</v>
      </c>
      <c r="H10" s="59" t="s">
        <v>136</v>
      </c>
      <c r="I10" s="59">
        <f>49.74-10.78</f>
        <v>38.96</v>
      </c>
    </row>
    <row r="11" spans="1:9" s="53" customFormat="1" ht="12" customHeight="1">
      <c r="A11" s="58">
        <v>30108</v>
      </c>
      <c r="B11" s="59" t="s">
        <v>137</v>
      </c>
      <c r="C11" s="59">
        <v>296.15</v>
      </c>
      <c r="D11" s="58">
        <v>30206</v>
      </c>
      <c r="E11" s="59" t="s">
        <v>138</v>
      </c>
      <c r="F11" s="59">
        <v>16.36</v>
      </c>
      <c r="G11" s="58">
        <v>31003</v>
      </c>
      <c r="H11" s="59" t="s">
        <v>139</v>
      </c>
      <c r="I11" s="59"/>
    </row>
    <row r="12" spans="1:9" s="53" customFormat="1" ht="12" customHeight="1">
      <c r="A12" s="58">
        <v>30109</v>
      </c>
      <c r="B12" s="59" t="s">
        <v>140</v>
      </c>
      <c r="C12" s="59"/>
      <c r="D12" s="58">
        <v>30207</v>
      </c>
      <c r="E12" s="59" t="s">
        <v>141</v>
      </c>
      <c r="F12" s="59">
        <v>9.4</v>
      </c>
      <c r="G12" s="58">
        <v>31005</v>
      </c>
      <c r="H12" s="59" t="s">
        <v>142</v>
      </c>
      <c r="I12" s="59"/>
    </row>
    <row r="13" spans="1:9" s="53" customFormat="1" ht="12" customHeight="1">
      <c r="A13" s="58">
        <v>30110</v>
      </c>
      <c r="B13" s="59" t="s">
        <v>143</v>
      </c>
      <c r="C13" s="59">
        <v>94.08</v>
      </c>
      <c r="D13" s="58">
        <v>30208</v>
      </c>
      <c r="E13" s="59" t="s">
        <v>144</v>
      </c>
      <c r="F13" s="59"/>
      <c r="G13" s="58">
        <v>31006</v>
      </c>
      <c r="H13" s="59" t="s">
        <v>145</v>
      </c>
      <c r="I13" s="59">
        <v>16.41</v>
      </c>
    </row>
    <row r="14" spans="1:9" s="53" customFormat="1" ht="12" customHeight="1">
      <c r="A14" s="58">
        <v>30111</v>
      </c>
      <c r="B14" s="59" t="s">
        <v>146</v>
      </c>
      <c r="C14" s="59"/>
      <c r="D14" s="58">
        <v>30209</v>
      </c>
      <c r="E14" s="59" t="s">
        <v>147</v>
      </c>
      <c r="F14" s="59"/>
      <c r="G14" s="58">
        <v>31007</v>
      </c>
      <c r="H14" s="59" t="s">
        <v>148</v>
      </c>
      <c r="I14" s="59"/>
    </row>
    <row r="15" spans="1:9" s="53" customFormat="1" ht="12" customHeight="1">
      <c r="A15" s="58">
        <v>30112</v>
      </c>
      <c r="B15" s="59" t="s">
        <v>149</v>
      </c>
      <c r="C15" s="59">
        <v>22.74</v>
      </c>
      <c r="D15" s="58">
        <v>30211</v>
      </c>
      <c r="E15" s="59" t="s">
        <v>150</v>
      </c>
      <c r="F15" s="59">
        <v>173.03</v>
      </c>
      <c r="G15" s="58">
        <v>31008</v>
      </c>
      <c r="H15" s="59" t="s">
        <v>151</v>
      </c>
      <c r="I15" s="59"/>
    </row>
    <row r="16" spans="1:9" s="53" customFormat="1" ht="12" customHeight="1">
      <c r="A16" s="58">
        <v>30113</v>
      </c>
      <c r="B16" s="59" t="s">
        <v>152</v>
      </c>
      <c r="C16" s="59">
        <v>200.67</v>
      </c>
      <c r="D16" s="58">
        <v>30212</v>
      </c>
      <c r="E16" s="59" t="s">
        <v>153</v>
      </c>
      <c r="F16" s="59"/>
      <c r="G16" s="58">
        <v>31009</v>
      </c>
      <c r="H16" s="59" t="s">
        <v>154</v>
      </c>
      <c r="I16" s="59"/>
    </row>
    <row r="17" spans="1:9" s="53" customFormat="1" ht="12" customHeight="1">
      <c r="A17" s="58">
        <v>30114</v>
      </c>
      <c r="B17" s="59" t="s">
        <v>155</v>
      </c>
      <c r="C17" s="59">
        <v>10.08</v>
      </c>
      <c r="D17" s="58">
        <v>30213</v>
      </c>
      <c r="E17" s="59" t="s">
        <v>156</v>
      </c>
      <c r="F17" s="59">
        <v>54.1</v>
      </c>
      <c r="G17" s="58">
        <v>31010</v>
      </c>
      <c r="H17" s="59" t="s">
        <v>157</v>
      </c>
      <c r="I17" s="59"/>
    </row>
    <row r="18" spans="1:9" s="53" customFormat="1" ht="12" customHeight="1">
      <c r="A18" s="58">
        <v>30199</v>
      </c>
      <c r="B18" s="59" t="s">
        <v>158</v>
      </c>
      <c r="C18" s="59">
        <v>101.99</v>
      </c>
      <c r="D18" s="58">
        <v>30214</v>
      </c>
      <c r="E18" s="59" t="s">
        <v>159</v>
      </c>
      <c r="F18" s="59">
        <v>2.64</v>
      </c>
      <c r="G18" s="58">
        <v>31011</v>
      </c>
      <c r="H18" s="59" t="s">
        <v>160</v>
      </c>
      <c r="I18" s="59"/>
    </row>
    <row r="19" spans="1:9" s="53" customFormat="1" ht="12" customHeight="1">
      <c r="A19" s="58">
        <v>303</v>
      </c>
      <c r="B19" s="59" t="s">
        <v>161</v>
      </c>
      <c r="C19" s="59">
        <v>222.08</v>
      </c>
      <c r="D19" s="58">
        <v>30215</v>
      </c>
      <c r="E19" s="59" t="s">
        <v>162</v>
      </c>
      <c r="F19" s="59">
        <v>3.01</v>
      </c>
      <c r="G19" s="58">
        <v>31012</v>
      </c>
      <c r="H19" s="59" t="s">
        <v>163</v>
      </c>
      <c r="I19" s="59"/>
    </row>
    <row r="20" spans="1:9" s="53" customFormat="1" ht="12" customHeight="1">
      <c r="A20" s="58">
        <v>30301</v>
      </c>
      <c r="B20" s="59" t="s">
        <v>164</v>
      </c>
      <c r="C20" s="59"/>
      <c r="D20" s="58">
        <v>30216</v>
      </c>
      <c r="E20" s="59" t="s">
        <v>165</v>
      </c>
      <c r="F20" s="59">
        <v>3.74</v>
      </c>
      <c r="G20" s="58">
        <v>31013</v>
      </c>
      <c r="H20" s="59" t="s">
        <v>166</v>
      </c>
      <c r="I20" s="59"/>
    </row>
    <row r="21" spans="1:9" s="53" customFormat="1" ht="12" customHeight="1">
      <c r="A21" s="58">
        <v>30302</v>
      </c>
      <c r="B21" s="59" t="s">
        <v>167</v>
      </c>
      <c r="C21" s="59">
        <v>140.26</v>
      </c>
      <c r="D21" s="58">
        <v>30217</v>
      </c>
      <c r="E21" s="59" t="s">
        <v>168</v>
      </c>
      <c r="F21" s="59">
        <v>59.07</v>
      </c>
      <c r="G21" s="58">
        <v>31019</v>
      </c>
      <c r="H21" s="59" t="s">
        <v>169</v>
      </c>
      <c r="I21" s="59"/>
    </row>
    <row r="22" spans="1:9" s="53" customFormat="1" ht="12" customHeight="1">
      <c r="A22" s="58">
        <v>30303</v>
      </c>
      <c r="B22" s="59" t="s">
        <v>170</v>
      </c>
      <c r="C22" s="59">
        <v>18.64</v>
      </c>
      <c r="D22" s="58">
        <v>30218</v>
      </c>
      <c r="E22" s="59" t="s">
        <v>171</v>
      </c>
      <c r="F22" s="59"/>
      <c r="G22" s="58">
        <v>31021</v>
      </c>
      <c r="H22" s="59" t="s">
        <v>172</v>
      </c>
      <c r="I22" s="59"/>
    </row>
    <row r="23" spans="1:9" s="53" customFormat="1" ht="12" customHeight="1">
      <c r="A23" s="58">
        <v>30304</v>
      </c>
      <c r="B23" s="59" t="s">
        <v>173</v>
      </c>
      <c r="C23" s="59">
        <v>0.75</v>
      </c>
      <c r="D23" s="58">
        <v>30224</v>
      </c>
      <c r="E23" s="59" t="s">
        <v>174</v>
      </c>
      <c r="F23" s="59"/>
      <c r="G23" s="58">
        <v>31022</v>
      </c>
      <c r="H23" s="59" t="s">
        <v>175</v>
      </c>
      <c r="I23" s="59"/>
    </row>
    <row r="24" spans="1:9" s="53" customFormat="1" ht="12" customHeight="1">
      <c r="A24" s="58">
        <v>30305</v>
      </c>
      <c r="B24" s="59" t="s">
        <v>176</v>
      </c>
      <c r="C24" s="59">
        <v>46.65</v>
      </c>
      <c r="D24" s="58">
        <v>30225</v>
      </c>
      <c r="E24" s="59" t="s">
        <v>177</v>
      </c>
      <c r="F24" s="59"/>
      <c r="G24" s="58">
        <v>31099</v>
      </c>
      <c r="H24" s="59" t="s">
        <v>178</v>
      </c>
      <c r="I24" s="59"/>
    </row>
    <row r="25" spans="1:9" s="53" customFormat="1" ht="12" customHeight="1">
      <c r="A25" s="58">
        <v>30306</v>
      </c>
      <c r="B25" s="59" t="s">
        <v>179</v>
      </c>
      <c r="C25" s="59">
        <v>0.2</v>
      </c>
      <c r="D25" s="58">
        <v>30226</v>
      </c>
      <c r="E25" s="59" t="s">
        <v>180</v>
      </c>
      <c r="F25" s="59">
        <v>42.54</v>
      </c>
      <c r="G25" s="58">
        <v>399</v>
      </c>
      <c r="H25" s="59" t="s">
        <v>181</v>
      </c>
      <c r="I25" s="59">
        <f>I29</f>
        <v>0</v>
      </c>
    </row>
    <row r="26" spans="1:9" s="53" customFormat="1" ht="12" customHeight="1">
      <c r="A26" s="58">
        <v>30307</v>
      </c>
      <c r="B26" s="59" t="s">
        <v>182</v>
      </c>
      <c r="C26" s="59">
        <v>3.4</v>
      </c>
      <c r="D26" s="58">
        <v>30227</v>
      </c>
      <c r="E26" s="59" t="s">
        <v>183</v>
      </c>
      <c r="F26" s="59"/>
      <c r="G26" s="58">
        <v>39906</v>
      </c>
      <c r="H26" s="59" t="s">
        <v>184</v>
      </c>
      <c r="I26" s="59"/>
    </row>
    <row r="27" spans="1:9" s="53" customFormat="1" ht="12" customHeight="1">
      <c r="A27" s="58">
        <v>30308</v>
      </c>
      <c r="B27" s="59" t="s">
        <v>185</v>
      </c>
      <c r="C27" s="59"/>
      <c r="D27" s="58">
        <v>30228</v>
      </c>
      <c r="E27" s="59" t="s">
        <v>186</v>
      </c>
      <c r="F27" s="59">
        <v>6.54</v>
      </c>
      <c r="G27" s="58">
        <v>39907</v>
      </c>
      <c r="H27" s="59" t="s">
        <v>187</v>
      </c>
      <c r="I27" s="59"/>
    </row>
    <row r="28" spans="1:9" s="53" customFormat="1" ht="12" customHeight="1">
      <c r="A28" s="58">
        <v>30309</v>
      </c>
      <c r="B28" s="59" t="s">
        <v>188</v>
      </c>
      <c r="C28" s="59">
        <v>2.64</v>
      </c>
      <c r="D28" s="58">
        <v>30229</v>
      </c>
      <c r="E28" s="59" t="s">
        <v>189</v>
      </c>
      <c r="F28" s="59">
        <v>95.47</v>
      </c>
      <c r="G28" s="58">
        <v>39908</v>
      </c>
      <c r="H28" s="59" t="s">
        <v>190</v>
      </c>
      <c r="I28" s="59"/>
    </row>
    <row r="29" spans="1:9" s="53" customFormat="1" ht="12" customHeight="1">
      <c r="A29" s="58">
        <v>30310</v>
      </c>
      <c r="B29" s="59" t="s">
        <v>191</v>
      </c>
      <c r="C29" s="59"/>
      <c r="D29" s="58">
        <v>30231</v>
      </c>
      <c r="E29" s="59" t="s">
        <v>192</v>
      </c>
      <c r="F29" s="59">
        <v>18.47</v>
      </c>
      <c r="G29" s="58">
        <v>39999</v>
      </c>
      <c r="H29" s="59" t="s">
        <v>193</v>
      </c>
      <c r="I29" s="59"/>
    </row>
    <row r="30" spans="1:9" s="53" customFormat="1" ht="12" customHeight="1">
      <c r="A30" s="58">
        <v>30311</v>
      </c>
      <c r="B30" s="59" t="s">
        <v>194</v>
      </c>
      <c r="C30" s="59"/>
      <c r="D30" s="58">
        <v>30239</v>
      </c>
      <c r="E30" s="59" t="s">
        <v>195</v>
      </c>
      <c r="F30" s="59">
        <v>132.46</v>
      </c>
      <c r="G30" s="60"/>
      <c r="H30" s="60"/>
      <c r="I30" s="59"/>
    </row>
    <row r="31" spans="1:9" s="53" customFormat="1" ht="12" customHeight="1">
      <c r="A31" s="58">
        <v>30399</v>
      </c>
      <c r="B31" s="59" t="s">
        <v>196</v>
      </c>
      <c r="C31" s="59">
        <v>9.54</v>
      </c>
      <c r="D31" s="58">
        <v>30240</v>
      </c>
      <c r="E31" s="59" t="s">
        <v>197</v>
      </c>
      <c r="F31" s="59"/>
      <c r="G31" s="60"/>
      <c r="H31" s="60"/>
      <c r="I31" s="59"/>
    </row>
    <row r="32" spans="1:9" s="53" customFormat="1" ht="12" customHeight="1">
      <c r="A32" s="59"/>
      <c r="B32" s="59"/>
      <c r="C32" s="59"/>
      <c r="D32" s="58">
        <v>30299</v>
      </c>
      <c r="E32" s="59" t="s">
        <v>198</v>
      </c>
      <c r="F32" s="59">
        <v>99.91</v>
      </c>
      <c r="G32" s="60"/>
      <c r="H32" s="60"/>
      <c r="I32" s="59">
        <f>I8+I25</f>
        <v>55.370000000000005</v>
      </c>
    </row>
    <row r="33" spans="1:9" s="53" customFormat="1" ht="12" customHeight="1">
      <c r="A33" s="61" t="s">
        <v>199</v>
      </c>
      <c r="B33" s="61"/>
      <c r="C33" s="62">
        <f>SUM(C6:C32)</f>
        <v>3352.3099999999995</v>
      </c>
      <c r="D33" s="61" t="s">
        <v>200</v>
      </c>
      <c r="E33" s="61"/>
      <c r="F33" s="61"/>
      <c r="G33" s="61"/>
      <c r="H33" s="61"/>
      <c r="I33" s="66">
        <f>F5+I32</f>
        <v>859.23</v>
      </c>
    </row>
    <row r="34" spans="1:9" ht="19.5" customHeight="1">
      <c r="A34" s="63" t="s">
        <v>201</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8" sqref="A8"/>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202</v>
      </c>
      <c r="B1" s="2"/>
      <c r="C1" s="2"/>
      <c r="D1" s="2"/>
      <c r="E1" s="2"/>
      <c r="F1" s="2"/>
      <c r="G1" s="2"/>
      <c r="H1" s="2"/>
      <c r="I1" s="2"/>
      <c r="J1" s="2"/>
      <c r="K1" s="2"/>
      <c r="L1" s="2"/>
    </row>
    <row r="2" s="4" customFormat="1" ht="10.5" customHeight="1">
      <c r="L2" s="5" t="s">
        <v>203</v>
      </c>
    </row>
    <row r="3" spans="1:12" s="4" customFormat="1" ht="15" customHeight="1">
      <c r="A3" s="6" t="s">
        <v>61</v>
      </c>
      <c r="B3" s="48"/>
      <c r="C3" s="48"/>
      <c r="D3" s="48"/>
      <c r="E3" s="48"/>
      <c r="F3" s="48"/>
      <c r="G3" s="48"/>
      <c r="H3" s="48"/>
      <c r="I3" s="48"/>
      <c r="J3" s="48"/>
      <c r="K3" s="48"/>
      <c r="L3" s="5" t="s">
        <v>3</v>
      </c>
    </row>
    <row r="4" spans="1:12" s="38" customFormat="1" ht="27.75" customHeight="1">
      <c r="A4" s="49" t="s">
        <v>204</v>
      </c>
      <c r="B4" s="49"/>
      <c r="C4" s="49"/>
      <c r="D4" s="49"/>
      <c r="E4" s="49"/>
      <c r="F4" s="49"/>
      <c r="G4" s="49" t="s">
        <v>8</v>
      </c>
      <c r="H4" s="49"/>
      <c r="I4" s="49"/>
      <c r="J4" s="49"/>
      <c r="K4" s="49"/>
      <c r="L4" s="49"/>
    </row>
    <row r="5" spans="1:12" s="38" customFormat="1" ht="30" customHeight="1">
      <c r="A5" s="49" t="s">
        <v>72</v>
      </c>
      <c r="B5" s="49" t="s">
        <v>205</v>
      </c>
      <c r="C5" s="49" t="s">
        <v>206</v>
      </c>
      <c r="D5" s="49"/>
      <c r="E5" s="49"/>
      <c r="F5" s="49" t="s">
        <v>207</v>
      </c>
      <c r="G5" s="49" t="s">
        <v>72</v>
      </c>
      <c r="H5" s="49" t="s">
        <v>205</v>
      </c>
      <c r="I5" s="49" t="s">
        <v>206</v>
      </c>
      <c r="J5" s="49"/>
      <c r="K5" s="49"/>
      <c r="L5" s="49" t="s">
        <v>207</v>
      </c>
    </row>
    <row r="6" spans="1:12" s="38" customFormat="1" ht="30" customHeight="1">
      <c r="A6" s="49"/>
      <c r="B6" s="49"/>
      <c r="C6" s="49" t="s">
        <v>112</v>
      </c>
      <c r="D6" s="49" t="s">
        <v>208</v>
      </c>
      <c r="E6" s="49" t="s">
        <v>209</v>
      </c>
      <c r="F6" s="49"/>
      <c r="G6" s="49"/>
      <c r="H6" s="49"/>
      <c r="I6" s="49" t="s">
        <v>112</v>
      </c>
      <c r="J6" s="49" t="s">
        <v>208</v>
      </c>
      <c r="K6" s="49" t="s">
        <v>209</v>
      </c>
      <c r="L6" s="49"/>
    </row>
    <row r="7" spans="1:12" s="38" customFormat="1" ht="27.75" customHeight="1">
      <c r="A7" s="50">
        <v>1</v>
      </c>
      <c r="B7" s="50">
        <v>2</v>
      </c>
      <c r="C7" s="50">
        <v>3</v>
      </c>
      <c r="D7" s="50">
        <v>4</v>
      </c>
      <c r="E7" s="50">
        <v>5</v>
      </c>
      <c r="F7" s="50">
        <v>6</v>
      </c>
      <c r="G7" s="50">
        <v>7</v>
      </c>
      <c r="H7" s="50">
        <v>8</v>
      </c>
      <c r="I7" s="50">
        <v>9</v>
      </c>
      <c r="J7" s="50">
        <v>10</v>
      </c>
      <c r="K7" s="50">
        <v>11</v>
      </c>
      <c r="L7" s="50">
        <v>12</v>
      </c>
    </row>
    <row r="8" spans="1:12" s="39" customFormat="1" ht="42.75" customHeight="1">
      <c r="A8" s="49">
        <f>C8+F8</f>
        <v>81.58</v>
      </c>
      <c r="B8" s="49">
        <v>0</v>
      </c>
      <c r="C8" s="49">
        <v>62.18</v>
      </c>
      <c r="D8" s="49">
        <v>0</v>
      </c>
      <c r="E8" s="49">
        <v>62.18</v>
      </c>
      <c r="F8" s="49">
        <v>19.4</v>
      </c>
      <c r="G8" s="49">
        <f>H8+I8+L8</f>
        <v>77.53999999999999</v>
      </c>
      <c r="H8" s="49">
        <v>0</v>
      </c>
      <c r="I8" s="49">
        <f>J8+K8</f>
        <v>59.07</v>
      </c>
      <c r="J8" s="49">
        <v>0</v>
      </c>
      <c r="K8" s="49">
        <v>59.07</v>
      </c>
      <c r="L8" s="49">
        <v>18.47</v>
      </c>
    </row>
    <row r="9" spans="1:12" ht="45" customHeight="1">
      <c r="A9" s="44" t="s">
        <v>210</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0" sqref="E10"/>
    </sheetView>
  </sheetViews>
  <sheetFormatPr defaultColWidth="8.75390625" defaultRowHeight="14.25"/>
  <cols>
    <col min="1" max="1" width="5.00390625" style="1" customWidth="1"/>
    <col min="2" max="2" width="4.25390625" style="1" customWidth="1"/>
    <col min="3" max="3" width="17.875" style="1" customWidth="1"/>
    <col min="4" max="8" width="16.625" style="40" customWidth="1"/>
    <col min="9" max="9" width="16.625" style="1" customWidth="1"/>
    <col min="10" max="32" width="9.00390625" style="1" bestFit="1" customWidth="1"/>
    <col min="33" max="16384" width="8.75390625" style="1" customWidth="1"/>
  </cols>
  <sheetData>
    <row r="1" spans="1:9" s="37" customFormat="1" ht="30" customHeight="1">
      <c r="A1" s="2" t="s">
        <v>211</v>
      </c>
      <c r="B1" s="2"/>
      <c r="C1" s="2"/>
      <c r="D1" s="2"/>
      <c r="E1" s="2"/>
      <c r="F1" s="2"/>
      <c r="G1" s="2"/>
      <c r="H1" s="2"/>
      <c r="I1" s="2"/>
    </row>
    <row r="2" spans="1:9" s="4" customFormat="1" ht="10.5" customHeight="1">
      <c r="A2" s="3"/>
      <c r="B2" s="3"/>
      <c r="C2" s="3"/>
      <c r="D2" s="3"/>
      <c r="E2" s="3"/>
      <c r="F2" s="3"/>
      <c r="G2" s="3"/>
      <c r="H2" s="3"/>
      <c r="I2" s="5" t="s">
        <v>212</v>
      </c>
    </row>
    <row r="3" spans="1:9" s="4" customFormat="1" ht="15" customHeight="1">
      <c r="A3" s="6" t="s">
        <v>61</v>
      </c>
      <c r="B3" s="3"/>
      <c r="C3" s="3"/>
      <c r="D3" s="41"/>
      <c r="E3" s="41"/>
      <c r="F3" s="41"/>
      <c r="G3" s="41"/>
      <c r="H3" s="41"/>
      <c r="I3" s="5" t="s">
        <v>3</v>
      </c>
    </row>
    <row r="4" spans="1:9" s="38" customFormat="1" ht="20.25" customHeight="1">
      <c r="A4" s="14" t="s">
        <v>110</v>
      </c>
      <c r="B4" s="14"/>
      <c r="C4" s="14"/>
      <c r="D4" s="28" t="s">
        <v>213</v>
      </c>
      <c r="E4" s="28" t="s">
        <v>214</v>
      </c>
      <c r="F4" s="28" t="s">
        <v>111</v>
      </c>
      <c r="G4" s="28"/>
      <c r="H4" s="28"/>
      <c r="I4" s="28" t="s">
        <v>215</v>
      </c>
    </row>
    <row r="5" spans="1:9" s="38" customFormat="1" ht="27" customHeight="1">
      <c r="A5" s="14" t="s">
        <v>69</v>
      </c>
      <c r="B5" s="14"/>
      <c r="C5" s="14" t="s">
        <v>70</v>
      </c>
      <c r="D5" s="28"/>
      <c r="E5" s="28"/>
      <c r="F5" s="28" t="s">
        <v>112</v>
      </c>
      <c r="G5" s="28" t="s">
        <v>113</v>
      </c>
      <c r="H5" s="28" t="s">
        <v>88</v>
      </c>
      <c r="I5" s="28"/>
    </row>
    <row r="6" spans="1:9" s="38" customFormat="1" ht="18" customHeight="1">
      <c r="A6" s="14"/>
      <c r="B6" s="14"/>
      <c r="C6" s="14"/>
      <c r="D6" s="28"/>
      <c r="E6" s="28"/>
      <c r="F6" s="28"/>
      <c r="G6" s="28"/>
      <c r="H6" s="28"/>
      <c r="I6" s="28"/>
    </row>
    <row r="7" spans="1:9" s="38" customFormat="1" ht="22.5" customHeight="1">
      <c r="A7" s="14"/>
      <c r="B7" s="14"/>
      <c r="C7" s="14"/>
      <c r="D7" s="28"/>
      <c r="E7" s="28"/>
      <c r="F7" s="28"/>
      <c r="G7" s="28"/>
      <c r="H7" s="28"/>
      <c r="I7" s="28"/>
    </row>
    <row r="8" spans="1:9" s="38" customFormat="1" ht="22.5" customHeight="1">
      <c r="A8" s="14" t="s">
        <v>71</v>
      </c>
      <c r="B8" s="14"/>
      <c r="C8" s="14"/>
      <c r="D8" s="14">
        <v>1</v>
      </c>
      <c r="E8" s="14">
        <v>2</v>
      </c>
      <c r="F8" s="14">
        <v>3</v>
      </c>
      <c r="G8" s="14">
        <v>4</v>
      </c>
      <c r="H8" s="14">
        <v>5</v>
      </c>
      <c r="I8" s="14">
        <v>6</v>
      </c>
    </row>
    <row r="9" spans="1:9" s="38" customFormat="1" ht="22.5" customHeight="1">
      <c r="A9" s="14" t="s">
        <v>72</v>
      </c>
      <c r="B9" s="14"/>
      <c r="C9" s="14"/>
      <c r="D9" s="26"/>
      <c r="E9" s="26"/>
      <c r="F9" s="26"/>
      <c r="G9" s="26"/>
      <c r="H9" s="26"/>
      <c r="I9" s="26"/>
    </row>
    <row r="10" spans="1:9" s="39" customFormat="1" ht="22.5" customHeight="1">
      <c r="A10" s="42">
        <v>2120806</v>
      </c>
      <c r="B10" s="42"/>
      <c r="C10" s="43" t="s">
        <v>79</v>
      </c>
      <c r="D10" s="26">
        <v>0</v>
      </c>
      <c r="E10" s="28">
        <v>539</v>
      </c>
      <c r="F10" s="28">
        <v>539</v>
      </c>
      <c r="G10" s="26">
        <v>0</v>
      </c>
      <c r="H10" s="26">
        <v>539</v>
      </c>
      <c r="I10" s="26">
        <v>0</v>
      </c>
    </row>
    <row r="11" spans="1:9" s="39" customFormat="1" ht="22.5" customHeight="1">
      <c r="A11" s="14"/>
      <c r="B11" s="14"/>
      <c r="C11" s="29"/>
      <c r="D11" s="28"/>
      <c r="E11" s="28"/>
      <c r="F11" s="28"/>
      <c r="G11" s="28"/>
      <c r="H11" s="28"/>
      <c r="I11" s="30"/>
    </row>
    <row r="12" spans="1:9" s="39" customFormat="1" ht="22.5" customHeight="1">
      <c r="A12" s="14"/>
      <c r="B12" s="14"/>
      <c r="C12" s="27"/>
      <c r="D12" s="28"/>
      <c r="E12" s="28"/>
      <c r="F12" s="28"/>
      <c r="G12" s="28"/>
      <c r="H12" s="28"/>
      <c r="I12" s="30"/>
    </row>
    <row r="13" spans="1:9" s="39" customFormat="1" ht="22.5" customHeight="1">
      <c r="A13" s="14"/>
      <c r="B13" s="14"/>
      <c r="C13" s="29"/>
      <c r="D13" s="28"/>
      <c r="E13" s="28"/>
      <c r="F13" s="28"/>
      <c r="G13" s="28"/>
      <c r="H13" s="28"/>
      <c r="I13" s="30"/>
    </row>
    <row r="14" spans="1:9" s="39" customFormat="1" ht="22.5" customHeight="1">
      <c r="A14" s="14"/>
      <c r="B14" s="14"/>
      <c r="C14" s="29"/>
      <c r="D14" s="28"/>
      <c r="E14" s="28"/>
      <c r="F14" s="28"/>
      <c r="G14" s="28"/>
      <c r="H14" s="28"/>
      <c r="I14" s="30"/>
    </row>
    <row r="15" spans="1:9" s="39" customFormat="1" ht="22.5" customHeight="1">
      <c r="A15" s="14"/>
      <c r="B15" s="14"/>
      <c r="C15" s="29"/>
      <c r="D15" s="28"/>
      <c r="E15" s="28"/>
      <c r="F15" s="28"/>
      <c r="G15" s="28"/>
      <c r="H15" s="28"/>
      <c r="I15" s="30"/>
    </row>
    <row r="16" spans="1:9" ht="32.25" customHeight="1">
      <c r="A16" s="44" t="s">
        <v>216</v>
      </c>
      <c r="B16" s="45"/>
      <c r="C16" s="45"/>
      <c r="D16" s="46"/>
      <c r="E16" s="46"/>
      <c r="F16" s="46"/>
      <c r="G16" s="46"/>
      <c r="H16" s="46"/>
      <c r="I16" s="45"/>
    </row>
    <row r="17" ht="14.25">
      <c r="A17" s="47"/>
    </row>
    <row r="18" ht="14.25">
      <c r="A18" s="47"/>
    </row>
    <row r="19" ht="14.25">
      <c r="A19" s="47"/>
    </row>
    <row r="20" ht="14.2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A9" sqref="A9:IV9"/>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217</v>
      </c>
      <c r="B1" s="2"/>
      <c r="C1" s="2"/>
      <c r="D1" s="2"/>
      <c r="E1" s="2"/>
      <c r="F1" s="2"/>
    </row>
    <row r="2" spans="1:6" ht="14.25">
      <c r="A2" s="3"/>
      <c r="B2" s="3"/>
      <c r="C2" s="3"/>
      <c r="D2" s="4"/>
      <c r="E2" s="4"/>
      <c r="F2" s="5" t="s">
        <v>218</v>
      </c>
    </row>
    <row r="3" spans="1:6" ht="15">
      <c r="A3" s="6" t="s">
        <v>61</v>
      </c>
      <c r="B3" s="3"/>
      <c r="C3" s="3"/>
      <c r="D3" s="7"/>
      <c r="E3" s="7"/>
      <c r="F3" s="5" t="s">
        <v>3</v>
      </c>
    </row>
    <row r="4" spans="1:6" ht="19.5" customHeight="1">
      <c r="A4" s="8" t="s">
        <v>110</v>
      </c>
      <c r="B4" s="9"/>
      <c r="C4" s="9"/>
      <c r="D4" s="10" t="s">
        <v>111</v>
      </c>
      <c r="E4" s="11"/>
      <c r="F4" s="12"/>
    </row>
    <row r="5" spans="1:6" ht="19.5" customHeight="1">
      <c r="A5" s="13" t="s">
        <v>69</v>
      </c>
      <c r="B5" s="14"/>
      <c r="C5" s="14" t="s">
        <v>70</v>
      </c>
      <c r="D5" s="15" t="s">
        <v>72</v>
      </c>
      <c r="E5" s="15" t="s">
        <v>113</v>
      </c>
      <c r="F5" s="16" t="s">
        <v>88</v>
      </c>
    </row>
    <row r="6" spans="1:6" ht="19.5" customHeight="1">
      <c r="A6" s="13"/>
      <c r="B6" s="14"/>
      <c r="C6" s="14"/>
      <c r="D6" s="15"/>
      <c r="E6" s="15"/>
      <c r="F6" s="17"/>
    </row>
    <row r="7" spans="1:6" ht="19.5" customHeight="1">
      <c r="A7" s="13"/>
      <c r="B7" s="14"/>
      <c r="C7" s="14"/>
      <c r="D7" s="18"/>
      <c r="E7" s="18"/>
      <c r="F7" s="19"/>
    </row>
    <row r="8" spans="1:6" ht="19.5" customHeight="1">
      <c r="A8" s="20" t="s">
        <v>71</v>
      </c>
      <c r="B8" s="21"/>
      <c r="C8" s="22"/>
      <c r="D8" s="14">
        <v>1</v>
      </c>
      <c r="E8" s="14">
        <v>2</v>
      </c>
      <c r="F8" s="14">
        <v>3</v>
      </c>
    </row>
    <row r="9" spans="1:6" ht="19.5" customHeight="1">
      <c r="A9" s="23" t="s">
        <v>72</v>
      </c>
      <c r="B9" s="24"/>
      <c r="C9" s="25"/>
      <c r="D9" s="26"/>
      <c r="E9" s="26"/>
      <c r="F9" s="26"/>
    </row>
    <row r="10" spans="1:6" ht="19.5" customHeight="1">
      <c r="A10" s="13"/>
      <c r="B10" s="14"/>
      <c r="C10" s="27"/>
      <c r="D10" s="28">
        <v>0</v>
      </c>
      <c r="E10" s="26">
        <v>0</v>
      </c>
      <c r="F10" s="28">
        <v>0</v>
      </c>
    </row>
    <row r="11" spans="1:6" ht="19.5" customHeight="1">
      <c r="A11" s="13"/>
      <c r="B11" s="14"/>
      <c r="C11" s="29"/>
      <c r="D11" s="30"/>
      <c r="E11" s="30"/>
      <c r="F11" s="30"/>
    </row>
    <row r="12" spans="1:6" ht="19.5" customHeight="1">
      <c r="A12" s="13"/>
      <c r="B12" s="14"/>
      <c r="C12" s="27"/>
      <c r="D12" s="30"/>
      <c r="E12" s="30"/>
      <c r="F12" s="30"/>
    </row>
    <row r="13" spans="1:6" ht="19.5" customHeight="1">
      <c r="A13" s="13"/>
      <c r="B13" s="14"/>
      <c r="C13" s="29"/>
      <c r="D13" s="30"/>
      <c r="E13" s="30"/>
      <c r="F13" s="30"/>
    </row>
    <row r="14" spans="1:6" ht="19.5" customHeight="1">
      <c r="A14" s="13"/>
      <c r="B14" s="14"/>
      <c r="C14" s="29"/>
      <c r="D14" s="30"/>
      <c r="E14" s="30"/>
      <c r="F14" s="30"/>
    </row>
    <row r="15" spans="1:6" ht="19.5" customHeight="1">
      <c r="A15" s="31"/>
      <c r="B15" s="32"/>
      <c r="C15" s="33"/>
      <c r="D15" s="34"/>
      <c r="E15" s="34"/>
      <c r="F15" s="34"/>
    </row>
    <row r="16" spans="1:6" ht="36" customHeight="1">
      <c r="A16" s="35" t="s">
        <v>219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2022-08-25T08:33:33Z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8A3C47378BAD45069DB7624AE1794EB3</vt:lpwstr>
  </property>
</Properties>
</file>