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800" firstSheet="4" activeTab="7"/>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s>
  <definedNames>
    <definedName name="_xlnm.Print_Area" localSheetId="0">'g01收入支出决算总表'!$A$1:$F$35</definedName>
    <definedName name="_xlnm.Print_Area" localSheetId="3">'g04财政拨款收入支出决算总表'!$A$1:$H$35</definedName>
    <definedName name="_xlnm.Print_Area" localSheetId="4">'g05一般公共预算财政拨款支出决算表'!$A$1:$F$16</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<sst xmlns="http://schemas.openxmlformats.org/spreadsheetml/2006/main" count="621" uniqueCount="311">
  <si>
    <t>收入支出决算总表</t>
  </si>
  <si>
    <t>公开01表</t>
  </si>
  <si>
    <t>部门：汩罗镇人民政府</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</si>
  <si>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</si>
  <si>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</si>
  <si>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</si>
  <si>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</si>
  <si>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</si>
  <si>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</si>
  <si>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</si>
  <si>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</si>
  <si>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</si>
  <si>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</si>
  <si>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</si>
  <si>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</si>
  <si>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</si>
  <si>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</si>
  <si>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</si>
  <si>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</si>
  <si>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</si>
  <si>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</si>
  <si>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</si>
  <si>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</si>
  <si>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</si>
  <si>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</si>
  <si>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</si>
  <si>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</si>
  <si>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</si>
  <si>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</si>
  <si>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</si>
  <si>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</si>
  <si>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</si>
  <si>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</si>
  <si>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</si>
  <si>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</si>
  <si>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七、环境保护支出</t>
  </si>
  <si>
    <t>20</t>
  </si>
  <si>
    <t>8</t>
  </si>
  <si>
    <t>八、城乡社区支出</t>
  </si>
  <si>
    <t>21</t>
  </si>
  <si>
    <t>九、农林水支出</t>
  </si>
  <si>
    <t>22</t>
  </si>
  <si>
    <t>本年收入合计</t>
  </si>
  <si>
    <t>9</t>
  </si>
  <si>
    <t>本年支出合计</t>
  </si>
  <si>
    <t>23</t>
  </si>
  <si>
    <t xml:space="preserve">         用事业基金弥补收支差额</t>
  </si>
  <si>
    <t>10</t>
  </si>
  <si>
    <t xml:space="preserve">                结余分配</t>
  </si>
  <si>
    <t>24</t>
  </si>
  <si>
    <t xml:space="preserve">         年初结转和结余</t>
  </si>
  <si>
    <t>11</t>
  </si>
  <si>
    <t xml:space="preserve">                年末结转和结余</t>
  </si>
  <si>
    <t>25</t>
  </si>
  <si>
    <t>12</t>
  </si>
  <si>
    <t>26</t>
  </si>
  <si>
    <t>合计</t>
  </si>
  <si>
    <t>13</t>
  </si>
  <si>
    <t>27</t>
  </si>
  <si>
    <r>
      <t>注：本表反映部门本年度的总收支和年末结转结余情况</t>
    </r>
    <r>
      <rPr>
        <sz val="10"/>
        <rFont val="宋体"/>
        <family val="0"/>
      </rPr>
      <t>。</t>
    </r>
  </si>
  <si>
    <t>收入决算总表</t>
  </si>
  <si>
    <t>公开02表</t>
  </si>
  <si>
    <t>部门：</t>
  </si>
  <si>
    <t>汨罗镇人民政府</t>
  </si>
  <si>
    <t>财政拨款收入</t>
  </si>
  <si>
    <t>上级补助收入</t>
  </si>
  <si>
    <t>事业收入</t>
  </si>
  <si>
    <t>经营收入</t>
  </si>
  <si>
    <t>附属单位上缴收入</t>
  </si>
  <si>
    <t>其他收入</t>
  </si>
  <si>
    <t>功能分类科目编码</t>
  </si>
  <si>
    <t>科目名称</t>
  </si>
  <si>
    <t>栏次</t>
  </si>
  <si>
    <t>一、一般公共服务</t>
  </si>
  <si>
    <t>20101</t>
  </si>
  <si>
    <t xml:space="preserve">    人大事务</t>
  </si>
  <si>
    <t>2010101</t>
  </si>
  <si>
    <t xml:space="preserve">      行政运行</t>
  </si>
  <si>
    <t>20102</t>
  </si>
  <si>
    <t xml:space="preserve">    政协事务</t>
  </si>
  <si>
    <t>2010201</t>
  </si>
  <si>
    <t>20103</t>
  </si>
  <si>
    <t xml:space="preserve">    政府办公厅及相关机构事务支出</t>
  </si>
  <si>
    <t>2010301</t>
  </si>
  <si>
    <t>2010302</t>
  </si>
  <si>
    <t xml:space="preserve">      一般行政管理事务</t>
  </si>
  <si>
    <t>2010399</t>
  </si>
  <si>
    <t xml:space="preserve">      其他政府办公厅及相关事务支出</t>
  </si>
  <si>
    <t>20106</t>
  </si>
  <si>
    <t xml:space="preserve">    财政事务</t>
  </si>
  <si>
    <t>2010601</t>
  </si>
  <si>
    <t>2010699</t>
  </si>
  <si>
    <t xml:space="preserve">      其他财政事务支出</t>
  </si>
  <si>
    <t>20111</t>
  </si>
  <si>
    <t xml:space="preserve">    纪检监察事务</t>
  </si>
  <si>
    <t>201101</t>
  </si>
  <si>
    <t>20129</t>
  </si>
  <si>
    <t xml:space="preserve">    群众团体事务</t>
  </si>
  <si>
    <t>2012901</t>
  </si>
  <si>
    <t>20131</t>
  </si>
  <si>
    <t xml:space="preserve">    党委办公厅及相关机构事务</t>
  </si>
  <si>
    <t>2013101</t>
  </si>
  <si>
    <t>20132</t>
  </si>
  <si>
    <t xml:space="preserve">    组织事务</t>
  </si>
  <si>
    <t>2013201</t>
  </si>
  <si>
    <t>20133</t>
  </si>
  <si>
    <t xml:space="preserve">    宣传事务</t>
  </si>
  <si>
    <t>2013301</t>
  </si>
  <si>
    <t xml:space="preserve">      行政运行     </t>
  </si>
  <si>
    <t>20134</t>
  </si>
  <si>
    <t xml:space="preserve">    统战事务</t>
  </si>
  <si>
    <t>2013401</t>
  </si>
  <si>
    <t>204</t>
  </si>
  <si>
    <t>20406</t>
  </si>
  <si>
    <t xml:space="preserve">    司法</t>
  </si>
  <si>
    <t>2040601</t>
  </si>
  <si>
    <t>205</t>
  </si>
  <si>
    <t>20502</t>
  </si>
  <si>
    <t xml:space="preserve">    普通教育</t>
  </si>
  <si>
    <t>2050203</t>
  </si>
  <si>
    <t xml:space="preserve">      初中教育</t>
  </si>
  <si>
    <t>207</t>
  </si>
  <si>
    <t>七、文化教育与传媒支出</t>
  </si>
  <si>
    <t>20701</t>
  </si>
  <si>
    <t xml:space="preserve">    文化</t>
  </si>
  <si>
    <t>2070101</t>
  </si>
  <si>
    <t>208</t>
  </si>
  <si>
    <t>八、社会保障和就业支出</t>
  </si>
  <si>
    <t>20801</t>
  </si>
  <si>
    <t xml:space="preserve">    人力资源和社会保障管理事务</t>
  </si>
  <si>
    <t>2080101</t>
  </si>
  <si>
    <t>20802</t>
  </si>
  <si>
    <t xml:space="preserve">    民政管理事务</t>
  </si>
  <si>
    <t>2080201</t>
  </si>
  <si>
    <t>213</t>
  </si>
  <si>
    <t>十二、农林水支出</t>
  </si>
  <si>
    <t>21301</t>
  </si>
  <si>
    <t xml:space="preserve">     农业</t>
  </si>
  <si>
    <t>2130101</t>
  </si>
  <si>
    <t xml:space="preserve">       行政运行</t>
  </si>
  <si>
    <t>2130102</t>
  </si>
  <si>
    <t xml:space="preserve">       一般行政管理事务</t>
  </si>
  <si>
    <t>2130199</t>
  </si>
  <si>
    <t xml:space="preserve">       其他农业支出</t>
  </si>
  <si>
    <t>21302</t>
  </si>
  <si>
    <t xml:space="preserve">     林业</t>
  </si>
  <si>
    <t>2130201</t>
  </si>
  <si>
    <t>21303</t>
  </si>
  <si>
    <t xml:space="preserve">     水利</t>
  </si>
  <si>
    <t>2130301</t>
  </si>
  <si>
    <t>21399</t>
  </si>
  <si>
    <t xml:space="preserve">     其他农林水事务支出</t>
  </si>
  <si>
    <t>2139999</t>
  </si>
  <si>
    <t xml:space="preserve">       其他农林水事务支出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</si>
  <si>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</si>
  <si>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</si>
  <si>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</si>
  <si>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</si>
  <si>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</si>
  <si>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</si>
  <si>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</si>
  <si>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</si>
  <si>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</si>
  <si>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</si>
  <si>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</si>
  <si>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</si>
  <si>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</si>
  <si>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</si>
  <si>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</si>
  <si>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</si>
  <si>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</si>
  <si>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</si>
  <si>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</si>
  <si>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</si>
  <si>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</si>
  <si>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</si>
  <si>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</si>
  <si>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</si>
  <si>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</si>
  <si>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</si>
  <si>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</si>
  <si>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</si>
  <si>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</si>
  <si>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</si>
  <si>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</si>
  <si>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</si>
  <si>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</si>
  <si>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</si>
  <si>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</si>
  <si>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</si>
  <si>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</si>
  <si>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</si>
  <si>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</si>
  <si>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</si>
  <si>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</si>
  <si>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</si>
  <si>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</si>
  <si>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</si>
  <si>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</si>
  <si>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</si>
  <si>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</si>
  <si>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</si>
  <si>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</si>
  <si>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</si>
  <si>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</si>
  <si>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</si>
  <si>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</si>
  <si>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</si>
  <si>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</si>
  <si>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</si>
  <si>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</si>
  <si>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</si>
  <si>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</si>
  <si>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</si>
  <si>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</si>
  <si>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</si>
  <si>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</si>
  <si>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</si>
  <si>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</si>
  <si>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</si>
  <si>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</si>
  <si>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</si>
  <si>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</si>
  <si>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</si>
  <si>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</si>
  <si>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</si>
  <si>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</si>
  <si>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</si>
  <si>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</si>
  <si>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</si>
  <si>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</si>
  <si>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</si>
  <si>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</si>
  <si>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</si>
  <si>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</si>
  <si>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</si>
  <si>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</si>
  <si>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</si>
  <si>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</si>
  <si>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</si>
  <si>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</si>
  <si>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</si>
  <si>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</si>
  <si>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</si>
  <si>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</si>
  <si>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</si>
  <si>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</si>
  <si>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</si>
  <si>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</si>
  <si>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</si>
  <si>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</si>
  <si>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</si>
  <si>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</si>
  <si>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</si>
  <si>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</si>
  <si>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</si>
  <si>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</si>
  <si>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</si>
  <si>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</si>
  <si>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</si>
  <si>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</si>
  <si>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</si>
  <si>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</si>
  <si>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</si>
  <si>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</si>
  <si>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</si>
  <si>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</si>
  <si>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</si>
  <si>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</si>
  <si>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</si>
  <si>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</si>
  <si>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</si>
  <si>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</si>
  <si>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</si>
  <si>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</si>
  <si>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</si>
  <si>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</si>
  <si>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</si>
  <si>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</si>
  <si>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</si>
  <si>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部门名称：汩罗镇人民政府</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</si>
  <si>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</si>
  <si>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</si>
  <si>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</si>
  <si>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</si>
  <si>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</si>
  <si>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</si>
  <si>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</si>
  <si>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</si>
  <si>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</si>
  <si>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</si>
  <si>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通过政府干部努力，减少在外就餐的次数，让招待费用减少了</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</si>
  <si>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</si>
  <si>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</si>
  <si>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</si>
  <si>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</si>
  <si>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</si>
  <si>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</si>
  <si>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</si>
  <si>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</si>
  <si>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</si>
  <si>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</si>
  <si>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</si>
  <si>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</si>
  <si>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</si>
  <si>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</si>
  <si>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</si>
  <si>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</si>
  <si>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</si>
  <si>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部门：汨罗镇人民政府</t>
  </si>
  <si>
    <t>汨罗镇人民政府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</si>
</sst>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s>
  <fonts count="70">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1"/>
      <name val="宋体"/>
      <family val="0"/>
    </font>
    <font>
      <sz val="12"/>
      <name val="黑体"/>
      <family val="3"/>
    </font>
    <font>
      <sz val="16"/>
      <color indexed="8"/>
      <name val="华文中宋"/>
      <family val="0"/>
    </font>
    <font>
      <u val="single"/>
      <sz val="12"/>
      <color indexed="12"/>
      <name val="宋体"/>
      <family val="0"/>
    </font>
    <font>
      <sz val="11"/>
      <color indexed="20"/>
      <name val="宋体"/>
      <family val="0"/>
    </font>
    <font>
      <sz val="12"/>
      <name val="Times New Roman"/>
      <family val="1"/>
    </font>
    <font>
      <sz val="11"/>
      <color indexed="17"/>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thin"/>
      <bottom style="thin"/>
    </border>
    <border>
      <left>
        <color indexed="63"/>
      </left>
      <right>
        <color indexed="63"/>
      </right>
      <top style="thin"/>
      <bottom style="medium"/>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style="medium"/>
      <right style="thin"/>
      <top style="thin"/>
      <bottom style="medium"/>
    </border>
  </borders>
  <cellStyleXfs count="85">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0" fillId="0" borderId="0">
      <alignment/>
      <protection/>
    </xf>
    <xf numFmtId="0" fontId="0" fillId="0" borderId="0">
      <alignment/>
      <protection/>
    </xf>
    <xf numFmtId="0" fontId="5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33" fillId="0" borderId="0" applyNumberFormat="0" applyFill="0" applyBorder="0" applyAlignment="0" applyProtection="0"/>
    <xf numFmtId="0" fontId="59"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6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1" fillId="24" borderId="5" applyNumberFormat="0" applyAlignment="0" applyProtection="0"/>
    <xf numFmtId="0" fontId="62" fillId="25"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66" fillId="32" borderId="0" applyNumberFormat="0" applyBorder="0" applyAlignment="0" applyProtection="0"/>
    <xf numFmtId="0" fontId="67" fillId="24" borderId="8" applyNumberFormat="0" applyAlignment="0" applyProtection="0"/>
    <xf numFmtId="0" fontId="68" fillId="33" borderId="5" applyNumberFormat="0" applyAlignment="0" applyProtection="0"/>
    <xf numFmtId="0" fontId="22" fillId="0" borderId="0">
      <alignment/>
      <protection/>
    </xf>
    <xf numFmtId="0" fontId="35" fillId="0" borderId="0">
      <alignment/>
      <protection/>
    </xf>
    <xf numFmtId="0" fontId="69" fillId="0" borderId="0" applyNumberFormat="0" applyFill="0" applyBorder="0" applyAlignment="0" applyProtection="0"/>
    <xf numFmtId="0" fontId="1" fillId="34" borderId="9" applyNumberFormat="0" applyFont="0" applyAlignment="0" applyProtection="0"/>
  </cellStyleXfs>
  <cellXfs count="258">
    <xf numFmtId="0" fontId="0" fillId="0" borderId="0" xfId="0" applyAlignment="1">
      <alignment/>
    </xf>
    <xf numFmtId="0" fontId="2" fillId="35" borderId="0" xfId="55" applyFont="1" applyFill="1" applyAlignment="1">
      <alignment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35" borderId="0" xfId="55" applyFont="1" applyFill="1" applyAlignment="1">
      <alignment horizontal="center" vertical="center" wrapText="1"/>
      <protection/>
    </xf>
    <xf numFmtId="0" fontId="5" fillId="35" borderId="0" xfId="53" applyFont="1" applyFill="1" applyAlignment="1">
      <alignment horizontal="right" vertical="center"/>
      <protection/>
    </xf>
    <xf numFmtId="0" fontId="5" fillId="35" borderId="0" xfId="53" applyFont="1" applyFill="1" applyAlignment="1">
      <alignment horizontal="left" vertical="center"/>
      <protection/>
    </xf>
    <xf numFmtId="0" fontId="3" fillId="35" borderId="0" xfId="55" applyFont="1" applyFill="1" applyBorder="1" applyAlignment="1">
      <alignment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4" fontId="0" fillId="0" borderId="10"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0" xfId="55" applyFont="1" applyAlignment="1">
      <alignment horizontal="left" vertical="center"/>
      <protection/>
    </xf>
    <xf numFmtId="0" fontId="3" fillId="35" borderId="12" xfId="55" applyFont="1" applyFill="1" applyBorder="1" applyAlignment="1">
      <alignment vertical="center" wrapText="1"/>
      <protection/>
    </xf>
    <xf numFmtId="4" fontId="0" fillId="0" borderId="11" xfId="55" applyNumberFormat="1" applyFont="1" applyFill="1" applyBorder="1" applyAlignment="1">
      <alignment horizontal="center" vertical="center" wrapText="1"/>
      <protection/>
    </xf>
    <xf numFmtId="0" fontId="3" fillId="0" borderId="10" xfId="55" applyFont="1" applyBorder="1" applyAlignment="1">
      <alignment vertical="center" wrapText="1"/>
      <protection/>
    </xf>
    <xf numFmtId="4" fontId="0" fillId="0" borderId="11" xfId="55" applyNumberFormat="1" applyFont="1" applyFill="1" applyBorder="1" applyAlignment="1">
      <alignment vertical="center" wrapText="1"/>
      <protection/>
    </xf>
    <xf numFmtId="0" fontId="0" fillId="0" borderId="10" xfId="55" applyFont="1" applyBorder="1" applyAlignment="1">
      <alignment vertical="center" wrapText="1"/>
      <protection/>
    </xf>
    <xf numFmtId="0" fontId="0" fillId="0" borderId="11"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7" fillId="0" borderId="0" xfId="54" applyNumberFormat="1" applyFont="1" applyFill="1" applyAlignment="1" applyProtection="1">
      <alignment vertical="center"/>
      <protection/>
    </xf>
    <xf numFmtId="0" fontId="8" fillId="0" borderId="0" xfId="54" applyFont="1" applyAlignment="1">
      <alignment horizontal="center" vertical="center" wrapText="1"/>
      <protection/>
    </xf>
    <xf numFmtId="0" fontId="9" fillId="0" borderId="0" xfId="54" applyNumberFormat="1" applyFont="1" applyFill="1" applyAlignment="1" applyProtection="1">
      <alignment horizontal="center" vertical="center"/>
      <protection/>
    </xf>
    <xf numFmtId="0" fontId="10" fillId="0" borderId="0" xfId="54" applyFont="1" applyAlignment="1">
      <alignment horizontal="right" vertical="center" wrapText="1"/>
      <protection/>
    </xf>
    <xf numFmtId="0" fontId="7" fillId="0" borderId="0" xfId="54" applyNumberFormat="1" applyFont="1" applyFill="1" applyAlignment="1" applyProtection="1">
      <alignment horizontal="center" vertical="center"/>
      <protection/>
    </xf>
    <xf numFmtId="0" fontId="10" fillId="0" borderId="0" xfId="54" applyFont="1" applyAlignment="1">
      <alignment horizontal="left" vertical="center" wrapText="1"/>
      <protection/>
    </xf>
    <xf numFmtId="0" fontId="8" fillId="0" borderId="0" xfId="54" applyNumberFormat="1" applyFont="1" applyFill="1" applyAlignment="1" applyProtection="1">
      <alignment horizontal="right"/>
      <protection/>
    </xf>
    <xf numFmtId="0" fontId="11" fillId="35" borderId="17" xfId="52" applyFont="1" applyFill="1" applyBorder="1" applyAlignment="1">
      <alignment horizontal="center" vertical="center" wrapText="1"/>
      <protection/>
    </xf>
    <xf numFmtId="0" fontId="11" fillId="35" borderId="18" xfId="52" applyFont="1" applyFill="1" applyBorder="1" applyAlignment="1">
      <alignment horizontal="center" vertical="center" wrapText="1"/>
      <protection/>
    </xf>
    <xf numFmtId="0" fontId="11" fillId="0" borderId="10" xfId="52" applyFont="1" applyBorder="1" applyAlignment="1">
      <alignment vertical="center"/>
      <protection/>
    </xf>
    <xf numFmtId="0" fontId="12" fillId="0" borderId="0" xfId="52">
      <alignment/>
      <protection/>
    </xf>
    <xf numFmtId="0" fontId="13" fillId="35" borderId="19" xfId="52" applyFont="1" applyFill="1" applyBorder="1" applyAlignment="1">
      <alignment vertical="center" wrapText="1"/>
      <protection/>
    </xf>
    <xf numFmtId="0" fontId="15" fillId="0" borderId="10" xfId="52" applyFont="1" applyBorder="1">
      <alignment/>
      <protection/>
    </xf>
    <xf numFmtId="0" fontId="16" fillId="35" borderId="19" xfId="52" applyFont="1" applyFill="1" applyBorder="1" applyAlignment="1">
      <alignment vertical="center" wrapText="1"/>
      <protection/>
    </xf>
    <xf numFmtId="0" fontId="16" fillId="35" borderId="20" xfId="52" applyFont="1" applyFill="1" applyBorder="1" applyAlignment="1">
      <alignment vertical="center" wrapText="1"/>
      <protection/>
    </xf>
    <xf numFmtId="0" fontId="17" fillId="35" borderId="11" xfId="52" applyFont="1" applyFill="1" applyBorder="1" applyAlignment="1">
      <alignment horizontal="right" vertical="center" wrapText="1"/>
      <protection/>
    </xf>
    <xf numFmtId="0" fontId="12" fillId="0" borderId="10" xfId="52" applyBorder="1">
      <alignment/>
      <protection/>
    </xf>
    <xf numFmtId="0" fontId="12" fillId="0" borderId="10" xfId="52" applyBorder="1" applyAlignment="1">
      <alignment wrapText="1"/>
      <protection/>
    </xf>
    <xf numFmtId="0" fontId="18" fillId="35" borderId="19" xfId="52" applyFont="1" applyFill="1" applyBorder="1" applyAlignment="1">
      <alignment vertical="center" wrapText="1"/>
      <protection/>
    </xf>
    <xf numFmtId="0" fontId="18" fillId="35" borderId="20" xfId="52" applyFont="1" applyFill="1" applyBorder="1" applyAlignment="1">
      <alignment vertical="center" wrapText="1"/>
      <protection/>
    </xf>
    <xf numFmtId="0" fontId="10" fillId="0" borderId="0" xfId="54" applyFont="1" applyBorder="1" applyAlignment="1">
      <alignment/>
      <protection/>
    </xf>
    <xf numFmtId="0" fontId="19" fillId="0" borderId="0" xfId="54" applyFont="1" applyBorder="1">
      <alignment/>
      <protection/>
    </xf>
    <xf numFmtId="0" fontId="10" fillId="0" borderId="0" xfId="54" applyFont="1" applyBorder="1" applyAlignment="1">
      <alignment horizontal="left"/>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55" applyBorder="1" applyAlignment="1">
      <alignment vertical="center" wrapText="1"/>
      <protection/>
    </xf>
    <xf numFmtId="0" fontId="0" fillId="0" borderId="0" xfId="55" applyAlignment="1">
      <alignment horizontal="left" vertical="center" wrapText="1"/>
      <protection/>
    </xf>
    <xf numFmtId="0" fontId="3" fillId="35" borderId="0" xfId="55" applyFont="1" applyFill="1" applyBorder="1" applyAlignment="1">
      <alignment horizontal="center" vertical="center" wrapText="1"/>
      <protection/>
    </xf>
    <xf numFmtId="0" fontId="3" fillId="35" borderId="0" xfId="55" applyFont="1" applyFill="1" applyAlignment="1">
      <alignment horizontal="right" vertical="center" wrapText="1"/>
      <protection/>
    </xf>
    <xf numFmtId="0" fontId="27" fillId="0" borderId="10" xfId="0" applyFont="1" applyBorder="1" applyAlignment="1">
      <alignment horizontal="center" vertical="center" wrapText="1"/>
    </xf>
    <xf numFmtId="0" fontId="28" fillId="0" borderId="10" xfId="0" applyFont="1" applyBorder="1" applyAlignment="1">
      <alignment horizontal="left" vertical="center" wrapText="1"/>
    </xf>
    <xf numFmtId="176" fontId="28"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176"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76" fontId="22" fillId="0" borderId="10" xfId="0" applyNumberFormat="1" applyFont="1" applyBorder="1" applyAlignment="1">
      <alignment horizontal="right" vertical="center"/>
    </xf>
    <xf numFmtId="0" fontId="28" fillId="0" borderId="10" xfId="0" applyFont="1" applyFill="1" applyBorder="1" applyAlignment="1">
      <alignment horizontal="left" vertical="center" wrapText="1"/>
    </xf>
    <xf numFmtId="0" fontId="28" fillId="0" borderId="10" xfId="0" applyFont="1" applyFill="1" applyBorder="1" applyAlignment="1">
      <alignment vertical="center" wrapText="1"/>
    </xf>
    <xf numFmtId="177" fontId="28" fillId="0" borderId="10" xfId="0" applyNumberFormat="1" applyFont="1" applyBorder="1" applyAlignment="1">
      <alignment vertical="center" wrapText="1"/>
    </xf>
    <xf numFmtId="0" fontId="22" fillId="0" borderId="10" xfId="0" applyFont="1" applyBorder="1" applyAlignment="1">
      <alignment/>
    </xf>
    <xf numFmtId="0" fontId="23" fillId="0" borderId="10" xfId="0" applyFont="1" applyBorder="1" applyAlignment="1">
      <alignment horizontal="left" vertical="center"/>
    </xf>
    <xf numFmtId="0" fontId="22" fillId="0" borderId="10" xfId="0" applyFont="1" applyBorder="1" applyAlignment="1">
      <alignment horizontal="left" vertical="center"/>
    </xf>
    <xf numFmtId="176" fontId="3" fillId="0" borderId="10" xfId="0" applyNumberFormat="1" applyFont="1" applyFill="1" applyBorder="1" applyAlignment="1">
      <alignment horizontal="right" vertical="center" wrapText="1"/>
    </xf>
    <xf numFmtId="176" fontId="23" fillId="0" borderId="10" xfId="0" applyNumberFormat="1" applyFont="1" applyBorder="1" applyAlignment="1">
      <alignment horizontal="right" vertical="center"/>
    </xf>
    <xf numFmtId="0" fontId="28" fillId="0" borderId="10" xfId="0" applyFont="1" applyBorder="1" applyAlignment="1">
      <alignment vertical="center"/>
    </xf>
    <xf numFmtId="176" fontId="28" fillId="0" borderId="10" xfId="0" applyNumberFormat="1" applyFont="1" applyBorder="1" applyAlignment="1">
      <alignment vertical="center" wrapText="1"/>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5" fillId="35" borderId="0" xfId="53" applyFont="1" applyFill="1" applyBorder="1" applyAlignment="1">
      <alignment horizontal="right" vertical="center"/>
      <protection/>
    </xf>
    <xf numFmtId="176" fontId="28" fillId="0" borderId="10" xfId="0" applyNumberFormat="1" applyFont="1" applyBorder="1" applyAlignment="1">
      <alignment horizontal="right" vertical="center"/>
    </xf>
    <xf numFmtId="0" fontId="0" fillId="0" borderId="0" xfId="0" applyAlignment="1">
      <alignment horizontal="right" vertical="center"/>
    </xf>
    <xf numFmtId="0" fontId="3" fillId="0" borderId="0" xfId="0" applyFont="1" applyAlignment="1">
      <alignment horizontal="right" vertical="center"/>
    </xf>
    <xf numFmtId="0" fontId="0" fillId="0" borderId="0" xfId="55" applyAlignment="1">
      <alignment horizontal="center" vertical="center" wrapText="1"/>
      <protection/>
    </xf>
    <xf numFmtId="0" fontId="5" fillId="35" borderId="0" xfId="53" applyFont="1" applyFill="1" applyAlignment="1">
      <alignment horizontal="center" vertical="center"/>
      <protection/>
    </xf>
    <xf numFmtId="0" fontId="3" fillId="35" borderId="12" xfId="55" applyFont="1" applyFill="1" applyBorder="1" applyAlignment="1">
      <alignment horizontal="center" vertical="center" wrapText="1"/>
      <protection/>
    </xf>
    <xf numFmtId="178" fontId="30" fillId="0" borderId="10" xfId="0" applyNumberFormat="1" applyFont="1" applyFill="1" applyBorder="1" applyAlignment="1">
      <alignment horizontal="center" vertical="center"/>
    </xf>
    <xf numFmtId="0" fontId="0" fillId="0" borderId="0" xfId="0" applyBorder="1" applyAlignment="1">
      <alignment horizontal="right" vertical="center"/>
    </xf>
    <xf numFmtId="49" fontId="3" fillId="35" borderId="10" xfId="0" applyNumberFormat="1" applyFont="1" applyFill="1" applyBorder="1" applyAlignment="1">
      <alignment horizontal="left" vertical="center"/>
    </xf>
    <xf numFmtId="0" fontId="3" fillId="0" borderId="0" xfId="0" applyFont="1" applyBorder="1" applyAlignment="1">
      <alignment horizontal="right" vertical="center"/>
    </xf>
    <xf numFmtId="49" fontId="3" fillId="35" borderId="13" xfId="0" applyNumberFormat="1" applyFont="1" applyFill="1" applyBorder="1" applyAlignment="1">
      <alignment horizontal="left" vertical="center"/>
    </xf>
    <xf numFmtId="178" fontId="30" fillId="0" borderId="13" xfId="0" applyNumberFormat="1" applyFont="1" applyFill="1" applyBorder="1" applyAlignment="1">
      <alignment horizontal="center" vertical="center"/>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31" fillId="0" borderId="0" xfId="53" applyFont="1" applyAlignment="1">
      <alignment horizontal="left" vertical="center"/>
      <protection/>
    </xf>
    <xf numFmtId="0" fontId="0" fillId="35" borderId="0" xfId="53" applyFill="1" applyAlignment="1">
      <alignment horizontal="right" vertical="center"/>
      <protection/>
    </xf>
    <xf numFmtId="176" fontId="0" fillId="35" borderId="10" xfId="53" applyNumberFormat="1" applyFont="1" applyFill="1" applyBorder="1" applyAlignment="1">
      <alignment horizontal="center" vertical="center"/>
      <protection/>
    </xf>
    <xf numFmtId="49" fontId="0" fillId="35" borderId="10" xfId="53" applyNumberFormat="1" applyFont="1" applyFill="1" applyBorder="1" applyAlignment="1">
      <alignment horizontal="center" vertical="center" wrapText="1"/>
      <protection/>
    </xf>
    <xf numFmtId="49" fontId="0" fillId="35" borderId="15" xfId="53" applyNumberFormat="1" applyFont="1" applyFill="1" applyBorder="1" applyAlignment="1">
      <alignment horizontal="center" vertical="center" wrapText="1"/>
      <protection/>
    </xf>
    <xf numFmtId="49" fontId="0" fillId="35" borderId="10" xfId="53" applyNumberFormat="1" applyFont="1" applyFill="1" applyBorder="1" applyAlignment="1">
      <alignment horizontal="center" vertical="center"/>
      <protection/>
    </xf>
    <xf numFmtId="49" fontId="0" fillId="35" borderId="15" xfId="53" applyNumberFormat="1" applyFont="1" applyFill="1" applyBorder="1" applyAlignment="1">
      <alignment horizontal="center" vertical="center"/>
      <protection/>
    </xf>
    <xf numFmtId="176" fontId="30" fillId="0" borderId="19" xfId="53" applyNumberFormat="1" applyFont="1" applyFill="1" applyBorder="1" applyAlignment="1">
      <alignment horizontal="left" vertical="center"/>
      <protection/>
    </xf>
    <xf numFmtId="176" fontId="30" fillId="35" borderId="10" xfId="53" applyNumberFormat="1" applyFont="1" applyFill="1" applyBorder="1" applyAlignment="1">
      <alignment horizontal="center" vertical="center"/>
      <protection/>
    </xf>
    <xf numFmtId="176" fontId="30" fillId="0" borderId="10" xfId="53" applyNumberFormat="1" applyFont="1" applyFill="1" applyBorder="1" applyAlignment="1">
      <alignment horizontal="right" vertical="center"/>
      <protection/>
    </xf>
    <xf numFmtId="0" fontId="30" fillId="35" borderId="10" xfId="53" applyNumberFormat="1" applyFont="1" applyFill="1" applyBorder="1" applyAlignment="1">
      <alignment horizontal="center" vertical="center"/>
      <protection/>
    </xf>
    <xf numFmtId="176" fontId="30" fillId="0" borderId="15" xfId="53" applyNumberFormat="1" applyFont="1" applyFill="1" applyBorder="1" applyAlignment="1">
      <alignment horizontal="right" vertical="center"/>
      <protection/>
    </xf>
    <xf numFmtId="176" fontId="30" fillId="35" borderId="19" xfId="53" applyNumberFormat="1" applyFont="1" applyFill="1" applyBorder="1" applyAlignment="1">
      <alignment horizontal="left" vertical="center"/>
      <protection/>
    </xf>
    <xf numFmtId="176" fontId="0" fillId="0" borderId="10" xfId="53" applyNumberFormat="1" applyFont="1" applyFill="1" applyBorder="1" applyAlignment="1">
      <alignment horizontal="left" vertical="center"/>
      <protection/>
    </xf>
    <xf numFmtId="176" fontId="30" fillId="0" borderId="10" xfId="53" applyNumberFormat="1" applyFont="1" applyFill="1" applyBorder="1" applyAlignment="1">
      <alignment horizontal="left" vertical="center"/>
      <protection/>
    </xf>
    <xf numFmtId="176" fontId="30" fillId="0" borderId="11" xfId="53" applyNumberFormat="1" applyFont="1" applyFill="1" applyBorder="1" applyAlignment="1">
      <alignment horizontal="left" vertical="center"/>
      <protection/>
    </xf>
    <xf numFmtId="176" fontId="30" fillId="0" borderId="21" xfId="53" applyNumberFormat="1" applyFont="1" applyFill="1" applyBorder="1" applyAlignment="1">
      <alignment horizontal="center" vertical="center"/>
      <protection/>
    </xf>
    <xf numFmtId="176" fontId="29" fillId="0" borderId="21" xfId="53" applyNumberFormat="1" applyFont="1" applyFill="1" applyBorder="1" applyAlignment="1">
      <alignment vertical="center"/>
      <protection/>
    </xf>
    <xf numFmtId="176" fontId="30" fillId="0" borderId="19" xfId="53" applyNumberFormat="1" applyFont="1" applyFill="1" applyBorder="1" applyAlignment="1">
      <alignment horizontal="center" vertical="center"/>
      <protection/>
    </xf>
    <xf numFmtId="176" fontId="30" fillId="0" borderId="11" xfId="53" applyNumberFormat="1" applyFont="1" applyFill="1" applyBorder="1" applyAlignment="1">
      <alignment horizontal="center" vertical="center"/>
      <protection/>
    </xf>
    <xf numFmtId="176" fontId="30" fillId="0" borderId="21" xfId="53" applyNumberFormat="1" applyFont="1" applyFill="1" applyBorder="1" applyAlignment="1">
      <alignment vertical="center"/>
      <protection/>
    </xf>
    <xf numFmtId="176" fontId="30" fillId="0" borderId="22" xfId="53" applyNumberFormat="1" applyFont="1" applyFill="1" applyBorder="1" applyAlignment="1">
      <alignment horizontal="center" vertical="center"/>
      <protection/>
    </xf>
    <xf numFmtId="176" fontId="30" fillId="0" borderId="23" xfId="53" applyNumberFormat="1" applyFont="1" applyFill="1" applyBorder="1" applyAlignment="1">
      <alignment horizontal="right" vertical="center"/>
      <protection/>
    </xf>
    <xf numFmtId="176" fontId="30" fillId="0" borderId="24" xfId="53" applyNumberFormat="1" applyFont="1" applyFill="1" applyBorder="1" applyAlignment="1">
      <alignment horizontal="left" vertical="center"/>
      <protection/>
    </xf>
    <xf numFmtId="176" fontId="30" fillId="0" borderId="25" xfId="53" applyNumberFormat="1" applyFont="1" applyFill="1" applyBorder="1" applyAlignment="1">
      <alignment vertical="center"/>
      <protection/>
    </xf>
    <xf numFmtId="176" fontId="30" fillId="0" borderId="13" xfId="53" applyNumberFormat="1" applyFont="1" applyFill="1" applyBorder="1" applyAlignment="1">
      <alignment horizontal="right" vertical="center"/>
      <protection/>
    </xf>
    <xf numFmtId="176" fontId="29" fillId="0" borderId="26"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178" fontId="0" fillId="0" borderId="0" xfId="0" applyNumberFormat="1" applyAlignment="1">
      <alignment horizontal="right" vertical="center"/>
    </xf>
    <xf numFmtId="49" fontId="0" fillId="35" borderId="0" xfId="0" applyNumberFormat="1" applyFill="1" applyAlignment="1">
      <alignment horizontal="right" vertical="center"/>
    </xf>
    <xf numFmtId="178" fontId="0" fillId="35" borderId="0" xfId="0" applyNumberFormat="1" applyFill="1" applyAlignment="1">
      <alignment horizontal="right" vertical="center"/>
    </xf>
    <xf numFmtId="0" fontId="0" fillId="35" borderId="0" xfId="0" applyFill="1" applyAlignment="1">
      <alignment horizontal="right" vertical="center"/>
    </xf>
    <xf numFmtId="49" fontId="5" fillId="35" borderId="0" xfId="53" applyNumberFormat="1" applyFont="1" applyFill="1" applyAlignment="1">
      <alignment horizontal="left" vertical="center"/>
      <protection/>
    </xf>
    <xf numFmtId="49" fontId="0" fillId="35" borderId="0" xfId="0" applyNumberFormat="1" applyFill="1" applyAlignment="1">
      <alignment horizontal="left" vertical="center"/>
    </xf>
    <xf numFmtId="178" fontId="5" fillId="35" borderId="0" xfId="0" applyNumberFormat="1" applyFont="1" applyFill="1" applyAlignment="1">
      <alignment horizontal="center" vertical="center"/>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8" fontId="30" fillId="0" borderId="10" xfId="0" applyNumberFormat="1" applyFont="1" applyFill="1" applyBorder="1" applyAlignment="1">
      <alignment horizontal="right" vertical="center"/>
    </xf>
    <xf numFmtId="178" fontId="0" fillId="0" borderId="10" xfId="0" applyNumberFormat="1" applyFill="1" applyBorder="1" applyAlignment="1">
      <alignment horizontal="right" vertical="center"/>
    </xf>
    <xf numFmtId="176" fontId="0" fillId="0" borderId="10" xfId="0" applyNumberFormat="1" applyFill="1" applyBorder="1" applyAlignment="1">
      <alignment horizontal="right" vertical="center"/>
    </xf>
    <xf numFmtId="178" fontId="3" fillId="0" borderId="10" xfId="0" applyNumberFormat="1" applyFont="1" applyFill="1" applyBorder="1" applyAlignment="1">
      <alignment horizontal="right" vertical="center"/>
    </xf>
    <xf numFmtId="176" fontId="3" fillId="0" borderId="10" xfId="0" applyNumberFormat="1" applyFont="1" applyFill="1" applyBorder="1" applyAlignment="1">
      <alignment horizontal="right" vertical="center"/>
    </xf>
    <xf numFmtId="178" fontId="30" fillId="0" borderId="13" xfId="0" applyNumberFormat="1" applyFont="1" applyFill="1" applyBorder="1" applyAlignment="1">
      <alignment horizontal="right" vertical="center"/>
    </xf>
    <xf numFmtId="49" fontId="3" fillId="35" borderId="0" xfId="0" applyNumberFormat="1" applyFont="1" applyFill="1" applyBorder="1" applyAlignment="1">
      <alignment horizontal="left" vertical="center"/>
    </xf>
    <xf numFmtId="0" fontId="0" fillId="0" borderId="0" xfId="0" applyBorder="1" applyAlignment="1">
      <alignment horizontal="left" vertical="center" wrapText="1"/>
    </xf>
    <xf numFmtId="178" fontId="0" fillId="0" borderId="0" xfId="0" applyNumberFormat="1" applyBorder="1" applyAlignment="1">
      <alignment horizontal="left" vertical="center" wrapText="1"/>
    </xf>
    <xf numFmtId="49" fontId="3" fillId="0" borderId="0" xfId="0" applyNumberFormat="1" applyFont="1" applyAlignment="1">
      <alignment horizontal="left" vertical="center"/>
    </xf>
    <xf numFmtId="49" fontId="3" fillId="0" borderId="0" xfId="0" applyNumberFormat="1" applyFont="1" applyAlignment="1">
      <alignment horizontal="right" vertical="center"/>
    </xf>
    <xf numFmtId="0" fontId="5" fillId="35" borderId="0" xfId="0" applyFont="1" applyFill="1" applyAlignment="1">
      <alignment horizontal="center" vertical="center"/>
    </xf>
    <xf numFmtId="0" fontId="0" fillId="0" borderId="0" xfId="0" applyAlignment="1">
      <alignment vertical="center"/>
    </xf>
    <xf numFmtId="0" fontId="0" fillId="0" borderId="0" xfId="0" applyBorder="1" applyAlignment="1">
      <alignment horizontal="right" vertical="center" wrapText="1"/>
    </xf>
    <xf numFmtId="176" fontId="0" fillId="35" borderId="15" xfId="53" applyNumberFormat="1" applyFont="1" applyFill="1" applyBorder="1" applyAlignment="1">
      <alignment horizontal="center" vertical="center"/>
      <protection/>
    </xf>
    <xf numFmtId="176" fontId="30" fillId="0" borderId="15" xfId="53" applyNumberFormat="1" applyFont="1" applyFill="1" applyBorder="1" applyAlignment="1">
      <alignment vertical="center"/>
      <protection/>
    </xf>
    <xf numFmtId="176" fontId="30" fillId="0" borderId="22" xfId="53" applyNumberFormat="1" applyFont="1" applyFill="1" applyBorder="1" applyAlignment="1">
      <alignment horizontal="left" vertical="center"/>
      <protection/>
    </xf>
    <xf numFmtId="176" fontId="30" fillId="0" borderId="26" xfId="53" applyNumberFormat="1" applyFont="1" applyFill="1" applyBorder="1" applyAlignment="1">
      <alignment vertical="center"/>
      <protection/>
    </xf>
    <xf numFmtId="176" fontId="0" fillId="35" borderId="19" xfId="53" applyNumberFormat="1" applyFont="1" applyFill="1" applyBorder="1" applyAlignment="1" quotePrefix="1">
      <alignment horizontal="center" vertical="center"/>
      <protection/>
    </xf>
    <xf numFmtId="176" fontId="3" fillId="35" borderId="10" xfId="53" applyNumberFormat="1" applyFont="1" applyFill="1" applyBorder="1" applyAlignment="1" quotePrefix="1">
      <alignment horizontal="center" vertical="center"/>
      <protection/>
    </xf>
    <xf numFmtId="176" fontId="0" fillId="35" borderId="10" xfId="53" applyNumberFormat="1" applyFont="1" applyFill="1" applyBorder="1" applyAlignment="1" quotePrefix="1">
      <alignment horizontal="center" vertical="center"/>
      <protection/>
    </xf>
    <xf numFmtId="176" fontId="0" fillId="35" borderId="15" xfId="53" applyNumberFormat="1" applyFont="1" applyFill="1" applyBorder="1" applyAlignment="1" quotePrefix="1">
      <alignment horizontal="center" vertical="center"/>
      <protection/>
    </xf>
    <xf numFmtId="176" fontId="30" fillId="0" borderId="19" xfId="53" applyNumberFormat="1" applyFont="1" applyFill="1" applyBorder="1" applyAlignment="1" quotePrefix="1">
      <alignment horizontal="left" vertical="center"/>
      <protection/>
    </xf>
    <xf numFmtId="176" fontId="30" fillId="35" borderId="10" xfId="53" applyNumberFormat="1" applyFont="1" applyFill="1" applyBorder="1" applyAlignment="1" quotePrefix="1">
      <alignment horizontal="center" vertical="center"/>
      <protection/>
    </xf>
    <xf numFmtId="176" fontId="30" fillId="35" borderId="10" xfId="53" applyNumberFormat="1" applyFont="1" applyFill="1" applyBorder="1" applyAlignment="1" quotePrefix="1">
      <alignment horizontal="left" vertical="center"/>
      <protection/>
    </xf>
    <xf numFmtId="176" fontId="29" fillId="0" borderId="19" xfId="53" applyNumberFormat="1" applyFont="1" applyFill="1" applyBorder="1" applyAlignment="1" quotePrefix="1">
      <alignment horizontal="center" vertical="center"/>
      <protection/>
    </xf>
    <xf numFmtId="176" fontId="29" fillId="0" borderId="11" xfId="53" applyNumberFormat="1" applyFont="1" applyFill="1" applyBorder="1" applyAlignment="1" quotePrefix="1">
      <alignment horizontal="center" vertical="center"/>
      <protection/>
    </xf>
    <xf numFmtId="176" fontId="29" fillId="35" borderId="27" xfId="53" applyNumberFormat="1" applyFont="1" applyFill="1" applyBorder="1" applyAlignment="1" quotePrefix="1">
      <alignment horizontal="center" vertical="center"/>
      <protection/>
    </xf>
    <xf numFmtId="176" fontId="29" fillId="35" borderId="14" xfId="53"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xf>
    <xf numFmtId="178" fontId="0" fillId="35" borderId="10" xfId="0" applyNumberFormat="1" applyFont="1" applyFill="1" applyBorder="1" applyAlignment="1" quotePrefix="1">
      <alignment horizontal="center" vertical="center"/>
    </xf>
    <xf numFmtId="0" fontId="13" fillId="35" borderId="20" xfId="52" applyFont="1" applyFill="1" applyBorder="1" applyAlignment="1">
      <alignment horizontal="center" vertical="center" wrapText="1"/>
      <protection/>
    </xf>
    <xf numFmtId="0" fontId="14" fillId="35" borderId="11" xfId="52" applyFont="1" applyFill="1" applyBorder="1" applyAlignment="1">
      <alignment horizontal="center" vertical="center" wrapText="1"/>
      <protection/>
    </xf>
    <xf numFmtId="0" fontId="16" fillId="35" borderId="20" xfId="52" applyFont="1" applyFill="1" applyBorder="1" applyAlignment="1">
      <alignment horizontal="center" vertical="center" wrapText="1"/>
      <protection/>
    </xf>
    <xf numFmtId="0" fontId="17" fillId="35" borderId="11" xfId="52" applyFont="1" applyFill="1" applyBorder="1" applyAlignment="1">
      <alignment horizontal="center" vertical="center" wrapText="1"/>
      <protection/>
    </xf>
    <xf numFmtId="176" fontId="30" fillId="35" borderId="11" xfId="53" applyNumberFormat="1" applyFont="1" applyFill="1" applyBorder="1" applyAlignment="1">
      <alignment horizontal="center" vertical="center"/>
      <protection/>
    </xf>
    <xf numFmtId="176" fontId="30" fillId="35" borderId="13" xfId="53" applyNumberFormat="1" applyFont="1" applyFill="1" applyBorder="1" applyAlignment="1">
      <alignment horizontal="center" vertical="center"/>
      <protection/>
    </xf>
    <xf numFmtId="0" fontId="32" fillId="0" borderId="0" xfId="53" applyFont="1" applyFill="1" applyAlignment="1">
      <alignment horizontal="center" vertical="center"/>
      <protection/>
    </xf>
    <xf numFmtId="176" fontId="0" fillId="35" borderId="17" xfId="53" applyNumberFormat="1" applyFont="1" applyFill="1" applyBorder="1" applyAlignment="1" quotePrefix="1">
      <alignment horizontal="center" vertical="center"/>
      <protection/>
    </xf>
    <xf numFmtId="176" fontId="0" fillId="35" borderId="28" xfId="53" applyNumberFormat="1" applyFont="1" applyFill="1" applyBorder="1" applyAlignment="1">
      <alignment horizontal="center" vertical="center"/>
      <protection/>
    </xf>
    <xf numFmtId="176" fontId="0" fillId="35" borderId="28" xfId="53" applyNumberFormat="1" applyFont="1" applyFill="1" applyBorder="1" applyAlignment="1" quotePrefix="1">
      <alignment horizontal="center" vertical="center"/>
      <protection/>
    </xf>
    <xf numFmtId="176" fontId="0" fillId="35" borderId="29" xfId="53" applyNumberFormat="1" applyFont="1" applyFill="1" applyBorder="1" applyAlignment="1">
      <alignment horizontal="center" vertical="center"/>
      <protection/>
    </xf>
    <xf numFmtId="0" fontId="3" fillId="0" borderId="30" xfId="53" applyFont="1" applyBorder="1" applyAlignment="1">
      <alignment horizontal="left" vertical="center" wrapText="1"/>
      <protection/>
    </xf>
    <xf numFmtId="0" fontId="3" fillId="0" borderId="30" xfId="53" applyFont="1" applyBorder="1" applyAlignment="1">
      <alignment horizontal="left" vertical="center"/>
      <protection/>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35" borderId="10" xfId="0" applyNumberFormat="1" applyFill="1" applyBorder="1" applyAlignment="1" quotePrefix="1">
      <alignment horizontal="center" vertical="center" wrapText="1"/>
    </xf>
    <xf numFmtId="176" fontId="0" fillId="35" borderId="10" xfId="0" applyNumberFormat="1" applyFill="1" applyBorder="1" applyAlignment="1">
      <alignment horizontal="center" vertical="center" wrapText="1"/>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49" fontId="3" fillId="35" borderId="10" xfId="0" applyNumberFormat="1" applyFont="1" applyFill="1" applyBorder="1" applyAlignment="1">
      <alignment horizontal="left" vertical="center"/>
    </xf>
    <xf numFmtId="0" fontId="32" fillId="0" borderId="0" xfId="0" applyFont="1" applyFill="1" applyAlignment="1">
      <alignment horizontal="center" vertical="center"/>
    </xf>
    <xf numFmtId="0" fontId="0" fillId="35" borderId="31" xfId="0" applyFill="1" applyBorder="1" applyAlignment="1">
      <alignment horizontal="left" vertical="center"/>
    </xf>
    <xf numFmtId="176" fontId="0" fillId="35" borderId="10" xfId="0" applyNumberFormat="1" applyFill="1" applyBorder="1" applyAlignment="1" quotePrefix="1">
      <alignment horizontal="center" vertical="center"/>
    </xf>
    <xf numFmtId="176" fontId="0" fillId="35" borderId="10" xfId="0" applyNumberFormat="1" applyFill="1" applyBorder="1" applyAlignment="1">
      <alignment horizontal="center" vertical="center"/>
    </xf>
    <xf numFmtId="176" fontId="0" fillId="35" borderId="10" xfId="0" applyNumberFormat="1" applyFont="1" applyFill="1" applyBorder="1" applyAlignment="1" quotePrefix="1">
      <alignment horizontal="center" vertical="center" wrapText="1"/>
    </xf>
    <xf numFmtId="49" fontId="0" fillId="35" borderId="10" xfId="0" applyNumberFormat="1" applyFont="1" applyFill="1" applyBorder="1" applyAlignment="1">
      <alignment horizontal="center" vertical="center" wrapText="1"/>
    </xf>
    <xf numFmtId="49" fontId="0" fillId="35" borderId="10" xfId="0" applyNumberFormat="1" applyFill="1" applyBorder="1" applyAlignment="1">
      <alignment horizontal="center" vertical="center" wrapText="1"/>
    </xf>
    <xf numFmtId="178" fontId="0" fillId="0" borderId="0" xfId="0" applyNumberFormat="1" applyBorder="1" applyAlignment="1">
      <alignment horizontal="left" vertical="center" wrapText="1"/>
    </xf>
    <xf numFmtId="178" fontId="32" fillId="0" borderId="0" xfId="0" applyNumberFormat="1" applyFont="1" applyFill="1" applyAlignment="1">
      <alignment horizontal="center" vertical="center"/>
    </xf>
    <xf numFmtId="49" fontId="0" fillId="35" borderId="10" xfId="0" applyNumberForma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ill="1" applyBorder="1" applyAlignment="1">
      <alignment horizontal="center" vertical="center"/>
    </xf>
    <xf numFmtId="178" fontId="0" fillId="35" borderId="10" xfId="0" applyNumberFormat="1" applyFill="1" applyBorder="1" applyAlignment="1" quotePrefix="1">
      <alignment horizontal="center" vertical="center" wrapText="1"/>
    </xf>
    <xf numFmtId="178" fontId="0" fillId="35" borderId="10" xfId="0" applyNumberFormat="1" applyFill="1" applyBorder="1" applyAlignment="1">
      <alignment horizontal="center" vertical="center" wrapText="1"/>
    </xf>
    <xf numFmtId="178" fontId="0" fillId="35" borderId="10" xfId="0" applyNumberFormat="1" applyFont="1" applyFill="1" applyBorder="1" applyAlignment="1" quotePrefix="1">
      <alignment horizontal="center" vertical="center" wrapText="1"/>
    </xf>
    <xf numFmtId="178" fontId="0" fillId="35" borderId="10" xfId="0" applyNumberFormat="1" applyFont="1" applyFill="1" applyBorder="1" applyAlignment="1">
      <alignment horizontal="center" vertical="center" wrapText="1"/>
    </xf>
    <xf numFmtId="176" fontId="0" fillId="35" borderId="18" xfId="53" applyNumberFormat="1" applyFont="1" applyFill="1" applyBorder="1" applyAlignment="1">
      <alignment horizontal="center" vertical="center"/>
      <protection/>
    </xf>
    <xf numFmtId="0" fontId="3" fillId="0" borderId="0" xfId="53" applyFont="1" applyBorder="1" applyAlignment="1">
      <alignment horizontal="left" vertical="center"/>
      <protection/>
    </xf>
    <xf numFmtId="0" fontId="0" fillId="0" borderId="30" xfId="55" applyFont="1" applyBorder="1" applyAlignment="1">
      <alignment horizontal="left" vertical="center" wrapText="1"/>
      <protection/>
    </xf>
    <xf numFmtId="0" fontId="0" fillId="0" borderId="30" xfId="55" applyFont="1" applyBorder="1" applyAlignment="1">
      <alignment horizontal="left" vertical="center"/>
      <protection/>
    </xf>
    <xf numFmtId="0" fontId="0" fillId="0" borderId="30" xfId="55" applyFont="1" applyBorder="1" applyAlignment="1">
      <alignment horizontal="center" vertical="center"/>
      <protection/>
    </xf>
    <xf numFmtId="0" fontId="0" fillId="0" borderId="10" xfId="55" applyFont="1" applyBorder="1" applyAlignment="1">
      <alignment horizontal="center" vertical="center" wrapText="1"/>
      <protection/>
    </xf>
    <xf numFmtId="0" fontId="0" fillId="0" borderId="32"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19" xfId="55" applyFont="1" applyBorder="1" applyAlignment="1">
      <alignment horizontal="center" vertical="center" wrapText="1"/>
      <protection/>
    </xf>
    <xf numFmtId="49" fontId="3" fillId="35" borderId="41"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35" borderId="27" xfId="0" applyNumberFormat="1" applyFont="1" applyFill="1" applyBorder="1" applyAlignment="1">
      <alignment horizontal="left" vertical="center"/>
    </xf>
    <xf numFmtId="49" fontId="3" fillId="35" borderId="42" xfId="0" applyNumberFormat="1" applyFont="1" applyFill="1" applyBorder="1" applyAlignment="1">
      <alignment horizontal="left" vertical="center"/>
    </xf>
    <xf numFmtId="0" fontId="4" fillId="35" borderId="0" xfId="55" applyFont="1" applyFill="1" applyAlignment="1">
      <alignment horizontal="center" vertical="center" wrapText="1"/>
      <protection/>
    </xf>
    <xf numFmtId="0" fontId="3" fillId="35" borderId="12" xfId="55" applyFont="1" applyFill="1" applyBorder="1" applyAlignment="1">
      <alignment horizontal="left" vertical="center" wrapText="1"/>
      <protection/>
    </xf>
    <xf numFmtId="0" fontId="0" fillId="0" borderId="17" xfId="55" applyFont="1" applyBorder="1" applyAlignment="1">
      <alignment horizontal="center" vertical="center" wrapText="1"/>
      <protection/>
    </xf>
    <xf numFmtId="0" fontId="0" fillId="0" borderId="28" xfId="55" applyFont="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43" xfId="55" applyFont="1" applyBorder="1" applyAlignment="1">
      <alignment horizontal="center" vertical="center" wrapText="1"/>
      <protection/>
    </xf>
    <xf numFmtId="49" fontId="0" fillId="35" borderId="44" xfId="0" applyNumberFormat="1" applyFill="1" applyBorder="1" applyAlignment="1" quotePrefix="1">
      <alignment horizontal="center" vertical="center"/>
    </xf>
    <xf numFmtId="49" fontId="0" fillId="35" borderId="31" xfId="0" applyNumberFormat="1" applyFill="1" applyBorder="1" applyAlignment="1">
      <alignment horizontal="center" vertical="center"/>
    </xf>
    <xf numFmtId="49" fontId="0" fillId="35" borderId="45" xfId="0" applyNumberFormat="1" applyFill="1" applyBorder="1" applyAlignment="1">
      <alignment horizontal="center" vertical="center"/>
    </xf>
    <xf numFmtId="0" fontId="24" fillId="35" borderId="0" xfId="55" applyFont="1" applyFill="1" applyBorder="1" applyAlignment="1">
      <alignment horizontal="center" vertical="center"/>
      <protection/>
    </xf>
    <xf numFmtId="0" fontId="26" fillId="0" borderId="10" xfId="0" applyFont="1" applyBorder="1" applyAlignment="1">
      <alignment horizontal="center" vertical="center" wrapText="1"/>
    </xf>
    <xf numFmtId="0" fontId="0" fillId="0" borderId="10" xfId="0" applyBorder="1" applyAlignment="1">
      <alignment/>
    </xf>
    <xf numFmtId="0" fontId="28" fillId="0" borderId="11" xfId="0" applyFont="1" applyBorder="1" applyAlignment="1">
      <alignment horizontal="center" vertical="center"/>
    </xf>
    <xf numFmtId="0" fontId="28" fillId="0" borderId="20" xfId="0" applyFont="1" applyBorder="1" applyAlignment="1">
      <alignment horizontal="center" vertical="center"/>
    </xf>
    <xf numFmtId="0" fontId="28" fillId="0" borderId="43" xfId="0" applyFont="1" applyBorder="1" applyAlignment="1">
      <alignment horizontal="center" vertical="center"/>
    </xf>
    <xf numFmtId="0" fontId="25" fillId="35" borderId="0" xfId="53" applyFont="1" applyFill="1" applyBorder="1" applyAlignment="1">
      <alignment horizontal="left"/>
      <protection/>
    </xf>
    <xf numFmtId="0" fontId="25" fillId="35" borderId="31" xfId="53" applyFont="1" applyFill="1" applyBorder="1" applyAlignment="1">
      <alignment horizontal="left"/>
      <protection/>
    </xf>
    <xf numFmtId="0" fontId="6" fillId="0" borderId="0" xfId="54" applyNumberFormat="1" applyFont="1" applyFill="1" applyAlignment="1" applyProtection="1">
      <alignment horizontal="center" vertical="center"/>
      <protection/>
    </xf>
    <xf numFmtId="0" fontId="10" fillId="0" borderId="0" xfId="54" applyFont="1" applyBorder="1" applyAlignment="1">
      <alignment horizontal="left" wrapText="1"/>
      <protection/>
    </xf>
    <xf numFmtId="0" fontId="0" fillId="0" borderId="18"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4" xfId="55" applyFont="1" applyBorder="1" applyAlignment="1">
      <alignment horizontal="center" vertical="center" wrapText="1"/>
      <protection/>
    </xf>
    <xf numFmtId="0" fontId="0" fillId="0" borderId="31" xfId="55" applyFont="1" applyBorder="1" applyAlignment="1">
      <alignment horizontal="center" vertical="center" wrapText="1"/>
      <protection/>
    </xf>
    <xf numFmtId="0" fontId="0" fillId="0" borderId="45" xfId="55" applyFont="1" applyBorder="1" applyAlignment="1">
      <alignment horizontal="center" vertical="center" wrapText="1"/>
      <protection/>
    </xf>
    <xf numFmtId="0" fontId="3" fillId="35" borderId="12" xfId="55" applyFont="1" applyFill="1" applyBorder="1" applyAlignment="1">
      <alignment horizontal="center" vertical="center" wrapText="1"/>
      <protection/>
    </xf>
    <xf numFmtId="0" fontId="0" fillId="0" borderId="47" xfId="55" applyFont="1" applyBorder="1" applyAlignment="1">
      <alignment horizontal="center" vertical="center" wrapText="1"/>
      <protection/>
    </xf>
    <xf numFmtId="0" fontId="0" fillId="0" borderId="13" xfId="55" applyFont="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SheetLayoutView="100" zoomScalePageLayoutView="0" workbookViewId="0" topLeftCell="A1">
      <selection activeCell="D16" sqref="D16"/>
    </sheetView>
  </sheetViews>
  <sheetFormatPr defaultColWidth="9.00390625" defaultRowHeight="14.25"/>
  <cols>
    <col min="1" max="1" width="50.625" style="99" customWidth="1"/>
    <col min="2" max="2" width="4.00390625" style="99" customWidth="1"/>
    <col min="3" max="3" width="15.625" style="99" customWidth="1"/>
    <col min="4" max="4" width="50.625" style="99" customWidth="1"/>
    <col min="5" max="5" width="3.50390625" style="99" customWidth="1"/>
    <col min="6" max="6" width="15.625" style="99" customWidth="1"/>
    <col min="7" max="8" width="9.00390625" style="100" customWidth="1"/>
    <col min="9" max="16384" width="9.00390625" style="99" customWidth="1"/>
  </cols>
  <sheetData>
    <row r="1" ht="14.25">
      <c r="A1" s="101"/>
    </row>
    <row r="2" spans="1:8" s="97" customFormat="1" ht="18" customHeight="1">
      <c r="A2" s="179" t="s">
        <v>0</v>
      </c>
      <c r="B2" s="179"/>
      <c r="C2" s="179"/>
      <c r="D2" s="179"/>
      <c r="E2" s="179"/>
      <c r="F2" s="179"/>
      <c r="G2" s="128"/>
      <c r="H2" s="128"/>
    </row>
    <row r="3" spans="1:6" ht="9.75" customHeight="1">
      <c r="A3" s="102"/>
      <c r="B3" s="102"/>
      <c r="C3" s="102"/>
      <c r="D3" s="102"/>
      <c r="E3" s="102"/>
      <c r="F3" s="7" t="s">
        <v>1</v>
      </c>
    </row>
    <row r="4" spans="1:6" ht="15" customHeight="1">
      <c r="A4" s="8" t="s">
        <v>2</v>
      </c>
      <c r="B4" s="102"/>
      <c r="C4" s="102"/>
      <c r="D4" s="102"/>
      <c r="E4" s="102"/>
      <c r="F4" s="7" t="s">
        <v>3</v>
      </c>
    </row>
    <row r="5" spans="1:8" s="98" customFormat="1" ht="21.75" customHeight="1">
      <c r="A5" s="180" t="s">
        <v>4</v>
      </c>
      <c r="B5" s="181"/>
      <c r="C5" s="181"/>
      <c r="D5" s="182" t="s">
        <v>5</v>
      </c>
      <c r="E5" s="181"/>
      <c r="F5" s="183"/>
      <c r="G5" s="129"/>
      <c r="H5" s="129"/>
    </row>
    <row r="6" spans="1:8" s="98" customFormat="1" ht="21.75" customHeight="1">
      <c r="A6" s="160" t="s">
        <v>6</v>
      </c>
      <c r="B6" s="161" t="s">
        <v>7</v>
      </c>
      <c r="C6" s="103" t="s">
        <v>8</v>
      </c>
      <c r="D6" s="162" t="s">
        <v>6</v>
      </c>
      <c r="E6" s="161" t="s">
        <v>7</v>
      </c>
      <c r="F6" s="156" t="s">
        <v>8</v>
      </c>
      <c r="G6" s="129"/>
      <c r="H6" s="129"/>
    </row>
    <row r="7" spans="1:8" s="98" customFormat="1" ht="21.75" customHeight="1">
      <c r="A7" s="160" t="s">
        <v>9</v>
      </c>
      <c r="B7" s="103"/>
      <c r="C7" s="162" t="s">
        <v>10</v>
      </c>
      <c r="D7" s="162" t="s">
        <v>9</v>
      </c>
      <c r="E7" s="103"/>
      <c r="F7" s="163" t="s">
        <v>11</v>
      </c>
      <c r="G7" s="129"/>
      <c r="H7" s="129"/>
    </row>
    <row r="8" spans="1:8" s="98" customFormat="1" ht="21.75" customHeight="1">
      <c r="A8" s="164" t="s">
        <v>12</v>
      </c>
      <c r="B8" s="165" t="s">
        <v>10</v>
      </c>
      <c r="C8" s="110">
        <v>2322</v>
      </c>
      <c r="D8" s="166" t="s">
        <v>13</v>
      </c>
      <c r="E8" s="165" t="s">
        <v>14</v>
      </c>
      <c r="F8" s="157">
        <v>1493</v>
      </c>
      <c r="G8" s="129"/>
      <c r="H8" s="129"/>
    </row>
    <row r="9" spans="1:8" s="98" customFormat="1" ht="21.75" customHeight="1">
      <c r="A9" s="113" t="s">
        <v>15</v>
      </c>
      <c r="B9" s="165" t="s">
        <v>11</v>
      </c>
      <c r="C9" s="110"/>
      <c r="D9" s="166" t="s">
        <v>16</v>
      </c>
      <c r="E9" s="165" t="s">
        <v>17</v>
      </c>
      <c r="F9" s="157"/>
      <c r="G9" s="129"/>
      <c r="H9" s="129"/>
    </row>
    <row r="10" spans="1:8" s="98" customFormat="1" ht="21.75" customHeight="1">
      <c r="A10" s="113" t="s">
        <v>18</v>
      </c>
      <c r="B10" s="165" t="s">
        <v>19</v>
      </c>
      <c r="C10" s="110"/>
      <c r="D10" s="166" t="s">
        <v>20</v>
      </c>
      <c r="E10" s="165" t="s">
        <v>21</v>
      </c>
      <c r="F10" s="157"/>
      <c r="G10" s="129"/>
      <c r="H10" s="129"/>
    </row>
    <row r="11" spans="1:8" s="98" customFormat="1" ht="21.75" customHeight="1">
      <c r="A11" s="113" t="s">
        <v>22</v>
      </c>
      <c r="B11" s="165" t="s">
        <v>23</v>
      </c>
      <c r="C11" s="110"/>
      <c r="D11" s="166" t="s">
        <v>24</v>
      </c>
      <c r="E11" s="165" t="s">
        <v>25</v>
      </c>
      <c r="F11" s="157">
        <v>120</v>
      </c>
      <c r="G11" s="129"/>
      <c r="H11" s="129"/>
    </row>
    <row r="12" spans="1:8" s="98" customFormat="1" ht="21.75" customHeight="1">
      <c r="A12" s="113" t="s">
        <v>26</v>
      </c>
      <c r="B12" s="165" t="s">
        <v>27</v>
      </c>
      <c r="C12" s="110"/>
      <c r="D12" s="166" t="s">
        <v>28</v>
      </c>
      <c r="E12" s="165" t="s">
        <v>29</v>
      </c>
      <c r="F12" s="157">
        <v>67</v>
      </c>
      <c r="G12" s="129"/>
      <c r="H12" s="129"/>
    </row>
    <row r="13" spans="1:8" s="98" customFormat="1" ht="21.75" customHeight="1">
      <c r="A13" s="113" t="s">
        <v>30</v>
      </c>
      <c r="B13" s="165" t="s">
        <v>31</v>
      </c>
      <c r="C13" s="110"/>
      <c r="D13" s="166" t="s">
        <v>32</v>
      </c>
      <c r="E13" s="165" t="s">
        <v>33</v>
      </c>
      <c r="F13" s="157"/>
      <c r="G13" s="129"/>
      <c r="H13" s="129"/>
    </row>
    <row r="14" spans="1:8" s="98" customFormat="1" ht="21.75" customHeight="1">
      <c r="A14" s="113"/>
      <c r="B14" s="165" t="s">
        <v>34</v>
      </c>
      <c r="C14" s="110"/>
      <c r="D14" s="114" t="s">
        <v>35</v>
      </c>
      <c r="E14" s="165" t="s">
        <v>36</v>
      </c>
      <c r="F14" s="157">
        <v>316</v>
      </c>
      <c r="G14" s="129"/>
      <c r="H14" s="129"/>
    </row>
    <row r="15" spans="1:8" s="98" customFormat="1" ht="21.75" customHeight="1">
      <c r="A15" s="108"/>
      <c r="B15" s="165" t="s">
        <v>37</v>
      </c>
      <c r="C15" s="115"/>
      <c r="D15" s="116" t="s">
        <v>38</v>
      </c>
      <c r="E15" s="165" t="s">
        <v>39</v>
      </c>
      <c r="F15" s="121">
        <v>34</v>
      </c>
      <c r="G15" s="129"/>
      <c r="H15" s="129"/>
    </row>
    <row r="16" spans="1:8" s="98" customFormat="1" ht="21.75" customHeight="1">
      <c r="A16" s="108"/>
      <c r="B16" s="109"/>
      <c r="C16" s="115"/>
      <c r="D16" s="116" t="s">
        <v>40</v>
      </c>
      <c r="E16" s="165" t="s">
        <v>41</v>
      </c>
      <c r="F16" s="121">
        <v>292</v>
      </c>
      <c r="G16" s="129"/>
      <c r="H16" s="129"/>
    </row>
    <row r="17" spans="1:8" s="98" customFormat="1" ht="21.75" customHeight="1">
      <c r="A17" s="167" t="s">
        <v>42</v>
      </c>
      <c r="B17" s="165" t="s">
        <v>43</v>
      </c>
      <c r="C17" s="110"/>
      <c r="D17" s="168" t="s">
        <v>44</v>
      </c>
      <c r="E17" s="165" t="s">
        <v>45</v>
      </c>
      <c r="F17" s="118"/>
      <c r="G17" s="129"/>
      <c r="H17" s="129"/>
    </row>
    <row r="18" spans="1:8" s="98" customFormat="1" ht="21.75" customHeight="1">
      <c r="A18" s="108" t="s">
        <v>46</v>
      </c>
      <c r="B18" s="165" t="s">
        <v>47</v>
      </c>
      <c r="C18" s="110"/>
      <c r="D18" s="116" t="s">
        <v>48</v>
      </c>
      <c r="E18" s="165" t="s">
        <v>49</v>
      </c>
      <c r="F18" s="121"/>
      <c r="G18" s="129"/>
      <c r="H18" s="129"/>
    </row>
    <row r="19" spans="1:8" s="98" customFormat="1" ht="21.75" customHeight="1">
      <c r="A19" s="108" t="s">
        <v>50</v>
      </c>
      <c r="B19" s="165" t="s">
        <v>51</v>
      </c>
      <c r="C19" s="110"/>
      <c r="D19" s="116" t="s">
        <v>52</v>
      </c>
      <c r="E19" s="165" t="s">
        <v>53</v>
      </c>
      <c r="F19" s="121"/>
      <c r="G19" s="129"/>
      <c r="H19" s="129"/>
    </row>
    <row r="20" spans="1:8" s="98" customFormat="1" ht="21.75" customHeight="1">
      <c r="A20" s="158"/>
      <c r="B20" s="165" t="s">
        <v>54</v>
      </c>
      <c r="C20" s="123"/>
      <c r="D20" s="124"/>
      <c r="E20" s="165" t="s">
        <v>55</v>
      </c>
      <c r="F20" s="125"/>
      <c r="G20" s="129"/>
      <c r="H20" s="129"/>
    </row>
    <row r="21" spans="1:6" ht="21.75" customHeight="1">
      <c r="A21" s="169" t="s">
        <v>56</v>
      </c>
      <c r="B21" s="165" t="s">
        <v>57</v>
      </c>
      <c r="C21" s="126">
        <f>SUM(C8:C20)</f>
        <v>2322</v>
      </c>
      <c r="D21" s="170" t="s">
        <v>56</v>
      </c>
      <c r="E21" s="165" t="s">
        <v>58</v>
      </c>
      <c r="F21" s="159">
        <f>SUM(F8:F20)</f>
        <v>2322</v>
      </c>
    </row>
    <row r="22" spans="1:6" ht="29.25" customHeight="1">
      <c r="A22" s="184" t="s">
        <v>59</v>
      </c>
      <c r="B22" s="185"/>
      <c r="C22" s="185"/>
      <c r="D22" s="185"/>
      <c r="E22" s="185"/>
      <c r="F22" s="185"/>
    </row>
  </sheetData>
  <sheetProtection/>
  <mergeCells count="4">
    <mergeCell ref="A2:F2"/>
    <mergeCell ref="A5:C5"/>
    <mergeCell ref="D5:F5"/>
    <mergeCell ref="A22:F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60"/>
  <sheetViews>
    <sheetView zoomScaleSheetLayoutView="160" zoomScalePageLayoutView="0" workbookViewId="0" topLeftCell="A1">
      <selection activeCell="F15" sqref="F15"/>
    </sheetView>
  </sheetViews>
  <sheetFormatPr defaultColWidth="9.00390625" defaultRowHeight="14.25"/>
  <cols>
    <col min="1" max="1" width="4.625" style="86" customWidth="1"/>
    <col min="2" max="2" width="3.375" style="86" customWidth="1"/>
    <col min="3" max="3" width="24.375" style="86" customWidth="1"/>
    <col min="4" max="4" width="11.125" style="86" customWidth="1"/>
    <col min="5" max="5" width="10.25390625" style="86" customWidth="1"/>
    <col min="6" max="6" width="8.125" style="86" customWidth="1"/>
    <col min="7" max="7" width="7.125" style="86" customWidth="1"/>
    <col min="8" max="8" width="5.375" style="86" customWidth="1"/>
    <col min="9" max="9" width="8.125" style="86" customWidth="1"/>
    <col min="10" max="10" width="6.625" style="86" customWidth="1"/>
    <col min="11" max="16384" width="9.00390625" style="86" customWidth="1"/>
  </cols>
  <sheetData>
    <row r="1" spans="1:10" s="130" customFormat="1" ht="21.75">
      <c r="A1" s="194" t="s">
        <v>60</v>
      </c>
      <c r="B1" s="194"/>
      <c r="C1" s="194"/>
      <c r="D1" s="194"/>
      <c r="E1" s="194"/>
      <c r="F1" s="194"/>
      <c r="G1" s="194"/>
      <c r="H1" s="194"/>
      <c r="I1" s="194"/>
      <c r="J1" s="194"/>
    </row>
    <row r="2" spans="1:10" ht="14.25">
      <c r="A2" s="136"/>
      <c r="B2" s="136"/>
      <c r="C2" s="136"/>
      <c r="D2" s="136"/>
      <c r="E2" s="136"/>
      <c r="F2" s="136"/>
      <c r="G2" s="136"/>
      <c r="H2" s="136"/>
      <c r="I2" s="136"/>
      <c r="J2" s="7" t="s">
        <v>61</v>
      </c>
    </row>
    <row r="3" spans="1:10" ht="14.25">
      <c r="A3" s="8" t="s">
        <v>62</v>
      </c>
      <c r="B3" s="195" t="s">
        <v>63</v>
      </c>
      <c r="C3" s="195"/>
      <c r="D3" s="136"/>
      <c r="E3" s="136"/>
      <c r="F3" s="153"/>
      <c r="G3" s="136"/>
      <c r="H3" s="136"/>
      <c r="I3" s="136"/>
      <c r="J3" s="7" t="s">
        <v>3</v>
      </c>
    </row>
    <row r="4" spans="1:11" s="131" customFormat="1" ht="22.5" customHeight="1">
      <c r="A4" s="188" t="s">
        <v>6</v>
      </c>
      <c r="B4" s="189"/>
      <c r="C4" s="189"/>
      <c r="D4" s="188" t="s">
        <v>42</v>
      </c>
      <c r="E4" s="190" t="s">
        <v>64</v>
      </c>
      <c r="F4" s="188" t="s">
        <v>65</v>
      </c>
      <c r="G4" s="188" t="s">
        <v>66</v>
      </c>
      <c r="H4" s="188" t="s">
        <v>67</v>
      </c>
      <c r="I4" s="188" t="s">
        <v>68</v>
      </c>
      <c r="J4" s="188" t="s">
        <v>69</v>
      </c>
      <c r="K4" s="155"/>
    </row>
    <row r="5" spans="1:11" s="131" customFormat="1" ht="22.5" customHeight="1">
      <c r="A5" s="192" t="s">
        <v>70</v>
      </c>
      <c r="B5" s="189"/>
      <c r="C5" s="188" t="s">
        <v>71</v>
      </c>
      <c r="D5" s="189"/>
      <c r="E5" s="191"/>
      <c r="F5" s="189"/>
      <c r="G5" s="189"/>
      <c r="H5" s="189"/>
      <c r="I5" s="189"/>
      <c r="J5" s="189"/>
      <c r="K5" s="155"/>
    </row>
    <row r="6" spans="1:11" s="131" customFormat="1" ht="22.5" customHeight="1">
      <c r="A6" s="189"/>
      <c r="B6" s="189"/>
      <c r="C6" s="189"/>
      <c r="D6" s="189"/>
      <c r="E6" s="191"/>
      <c r="F6" s="189"/>
      <c r="G6" s="189"/>
      <c r="H6" s="189"/>
      <c r="I6" s="189"/>
      <c r="J6" s="189"/>
      <c r="K6" s="155"/>
    </row>
    <row r="7" spans="1:11" ht="22.5" customHeight="1">
      <c r="A7" s="196" t="s">
        <v>72</v>
      </c>
      <c r="B7" s="197"/>
      <c r="C7" s="197"/>
      <c r="D7" s="171" t="s">
        <v>10</v>
      </c>
      <c r="E7" s="171" t="s">
        <v>11</v>
      </c>
      <c r="F7" s="171" t="s">
        <v>19</v>
      </c>
      <c r="G7" s="171" t="s">
        <v>23</v>
      </c>
      <c r="H7" s="171" t="s">
        <v>27</v>
      </c>
      <c r="I7" s="171" t="s">
        <v>31</v>
      </c>
      <c r="J7" s="140" t="s">
        <v>34</v>
      </c>
      <c r="K7" s="92"/>
    </row>
    <row r="8" spans="1:11" ht="22.5" customHeight="1">
      <c r="A8" s="196" t="s">
        <v>56</v>
      </c>
      <c r="B8" s="197"/>
      <c r="C8" s="197"/>
      <c r="D8" s="142">
        <f>E8</f>
        <v>2322</v>
      </c>
      <c r="E8" s="142">
        <f>E9+E33+E36+E39+E42+E47</f>
        <v>2322</v>
      </c>
      <c r="F8" s="144"/>
      <c r="G8" s="144"/>
      <c r="H8" s="144"/>
      <c r="I8" s="144"/>
      <c r="J8" s="144"/>
      <c r="K8" s="92"/>
    </row>
    <row r="9" spans="1:11" ht="17.25" customHeight="1">
      <c r="A9" s="193">
        <v>201</v>
      </c>
      <c r="B9" s="193"/>
      <c r="C9" s="93" t="s">
        <v>73</v>
      </c>
      <c r="D9" s="142">
        <f aca="true" t="shared" si="0" ref="D9:D57">E9</f>
        <v>1492.9999999999998</v>
      </c>
      <c r="E9" s="142">
        <f>E10+E12+E14+E18+E21+E23+E25+E27+E29+E31</f>
        <v>1492.9999999999998</v>
      </c>
      <c r="F9" s="144"/>
      <c r="G9" s="144"/>
      <c r="H9" s="144"/>
      <c r="I9" s="144"/>
      <c r="J9" s="144"/>
      <c r="K9" s="92"/>
    </row>
    <row r="10" spans="1:11" ht="17.25" customHeight="1">
      <c r="A10" s="193" t="s">
        <v>74</v>
      </c>
      <c r="B10" s="193"/>
      <c r="C10" s="93" t="s">
        <v>75</v>
      </c>
      <c r="D10" s="142">
        <f t="shared" si="0"/>
        <v>56.2</v>
      </c>
      <c r="E10" s="142">
        <f>E11</f>
        <v>56.2</v>
      </c>
      <c r="F10" s="144"/>
      <c r="G10" s="144"/>
      <c r="H10" s="144"/>
      <c r="I10" s="144"/>
      <c r="J10" s="144"/>
      <c r="K10" s="92"/>
    </row>
    <row r="11" spans="1:11" ht="17.25" customHeight="1">
      <c r="A11" s="193" t="s">
        <v>76</v>
      </c>
      <c r="B11" s="193"/>
      <c r="C11" s="93" t="s">
        <v>77</v>
      </c>
      <c r="D11" s="142">
        <f t="shared" si="0"/>
        <v>56.2</v>
      </c>
      <c r="E11" s="142">
        <v>56.2</v>
      </c>
      <c r="F11" s="144"/>
      <c r="G11" s="144"/>
      <c r="H11" s="144"/>
      <c r="I11" s="144"/>
      <c r="J11" s="144"/>
      <c r="K11" s="92"/>
    </row>
    <row r="12" spans="1:11" ht="17.25" customHeight="1">
      <c r="A12" s="193" t="s">
        <v>78</v>
      </c>
      <c r="B12" s="193"/>
      <c r="C12" s="93" t="s">
        <v>79</v>
      </c>
      <c r="D12" s="142">
        <f t="shared" si="0"/>
        <v>5.6</v>
      </c>
      <c r="E12" s="142">
        <f>E13</f>
        <v>5.6</v>
      </c>
      <c r="F12" s="144"/>
      <c r="G12" s="144"/>
      <c r="H12" s="144"/>
      <c r="I12" s="144"/>
      <c r="J12" s="144"/>
      <c r="K12" s="92"/>
    </row>
    <row r="13" spans="1:11" ht="17.25" customHeight="1">
      <c r="A13" s="193" t="s">
        <v>80</v>
      </c>
      <c r="B13" s="193"/>
      <c r="C13" s="93" t="s">
        <v>77</v>
      </c>
      <c r="D13" s="142">
        <f t="shared" si="0"/>
        <v>5.6</v>
      </c>
      <c r="E13" s="142">
        <v>5.6</v>
      </c>
      <c r="F13" s="144"/>
      <c r="G13" s="144"/>
      <c r="H13" s="144"/>
      <c r="I13" s="144"/>
      <c r="J13" s="144"/>
      <c r="K13" s="92"/>
    </row>
    <row r="14" spans="1:11" ht="17.25" customHeight="1">
      <c r="A14" s="193" t="s">
        <v>81</v>
      </c>
      <c r="B14" s="193"/>
      <c r="C14" s="93" t="s">
        <v>82</v>
      </c>
      <c r="D14" s="142">
        <f t="shared" si="0"/>
        <v>987.5</v>
      </c>
      <c r="E14" s="142">
        <f>E15+E16+E17</f>
        <v>987.5</v>
      </c>
      <c r="F14" s="144"/>
      <c r="G14" s="144"/>
      <c r="H14" s="144"/>
      <c r="I14" s="144"/>
      <c r="J14" s="144"/>
      <c r="K14" s="92"/>
    </row>
    <row r="15" spans="1:11" ht="17.25" customHeight="1">
      <c r="A15" s="193" t="s">
        <v>83</v>
      </c>
      <c r="B15" s="193"/>
      <c r="C15" s="93" t="s">
        <v>77</v>
      </c>
      <c r="D15" s="142">
        <f t="shared" si="0"/>
        <v>409.32</v>
      </c>
      <c r="E15" s="142">
        <v>409.32</v>
      </c>
      <c r="F15" s="144"/>
      <c r="G15" s="144"/>
      <c r="H15" s="144"/>
      <c r="I15" s="144"/>
      <c r="J15" s="144"/>
      <c r="K15" s="92"/>
    </row>
    <row r="16" spans="1:11" ht="17.25" customHeight="1">
      <c r="A16" s="193" t="s">
        <v>84</v>
      </c>
      <c r="B16" s="193"/>
      <c r="C16" s="93" t="s">
        <v>85</v>
      </c>
      <c r="D16" s="142">
        <f t="shared" si="0"/>
        <v>287.38</v>
      </c>
      <c r="E16" s="142">
        <v>287.38</v>
      </c>
      <c r="F16" s="144"/>
      <c r="G16" s="144"/>
      <c r="H16" s="144"/>
      <c r="I16" s="144"/>
      <c r="J16" s="144"/>
      <c r="K16" s="92"/>
    </row>
    <row r="17" spans="1:11" ht="17.25" customHeight="1">
      <c r="A17" s="193" t="s">
        <v>86</v>
      </c>
      <c r="B17" s="193"/>
      <c r="C17" s="93" t="s">
        <v>87</v>
      </c>
      <c r="D17" s="142">
        <f t="shared" si="0"/>
        <v>290.8</v>
      </c>
      <c r="E17" s="142">
        <v>290.8</v>
      </c>
      <c r="F17" s="144"/>
      <c r="G17" s="144"/>
      <c r="H17" s="144"/>
      <c r="I17" s="144"/>
      <c r="J17" s="144"/>
      <c r="K17" s="92"/>
    </row>
    <row r="18" spans="1:11" ht="17.25" customHeight="1">
      <c r="A18" s="193" t="s">
        <v>88</v>
      </c>
      <c r="B18" s="193"/>
      <c r="C18" s="93" t="s">
        <v>89</v>
      </c>
      <c r="D18" s="142">
        <f t="shared" si="0"/>
        <v>106.5</v>
      </c>
      <c r="E18" s="142">
        <f>SUM(E19:E20)</f>
        <v>106.5</v>
      </c>
      <c r="F18" s="144"/>
      <c r="G18" s="144"/>
      <c r="H18" s="144"/>
      <c r="I18" s="144"/>
      <c r="J18" s="144"/>
      <c r="K18" s="92"/>
    </row>
    <row r="19" spans="1:11" ht="17.25" customHeight="1">
      <c r="A19" s="193" t="s">
        <v>90</v>
      </c>
      <c r="B19" s="193"/>
      <c r="C19" s="93" t="s">
        <v>77</v>
      </c>
      <c r="D19" s="142">
        <f t="shared" si="0"/>
        <v>56.5</v>
      </c>
      <c r="E19" s="142">
        <v>56.5</v>
      </c>
      <c r="F19" s="144"/>
      <c r="G19" s="144"/>
      <c r="H19" s="144"/>
      <c r="I19" s="144"/>
      <c r="J19" s="144"/>
      <c r="K19" s="92"/>
    </row>
    <row r="20" spans="1:11" ht="17.25" customHeight="1">
      <c r="A20" s="193" t="s">
        <v>91</v>
      </c>
      <c r="B20" s="193"/>
      <c r="C20" s="93" t="s">
        <v>92</v>
      </c>
      <c r="D20" s="142">
        <f t="shared" si="0"/>
        <v>50</v>
      </c>
      <c r="E20" s="142">
        <v>50</v>
      </c>
      <c r="F20" s="144"/>
      <c r="G20" s="144"/>
      <c r="H20" s="144"/>
      <c r="I20" s="144"/>
      <c r="J20" s="144"/>
      <c r="K20" s="92"/>
    </row>
    <row r="21" spans="1:11" ht="17.25" customHeight="1">
      <c r="A21" s="193" t="s">
        <v>93</v>
      </c>
      <c r="B21" s="193"/>
      <c r="C21" s="93" t="s">
        <v>94</v>
      </c>
      <c r="D21" s="142">
        <f t="shared" si="0"/>
        <v>10.6</v>
      </c>
      <c r="E21" s="142">
        <f>E22</f>
        <v>10.6</v>
      </c>
      <c r="F21" s="144"/>
      <c r="G21" s="144"/>
      <c r="H21" s="144"/>
      <c r="I21" s="144"/>
      <c r="J21" s="144"/>
      <c r="K21" s="92"/>
    </row>
    <row r="22" spans="1:11" ht="17.25" customHeight="1">
      <c r="A22" s="193" t="s">
        <v>95</v>
      </c>
      <c r="B22" s="193"/>
      <c r="C22" s="93" t="s">
        <v>77</v>
      </c>
      <c r="D22" s="142">
        <f t="shared" si="0"/>
        <v>10.6</v>
      </c>
      <c r="E22" s="142">
        <v>10.6</v>
      </c>
      <c r="F22" s="144"/>
      <c r="G22" s="144"/>
      <c r="H22" s="144"/>
      <c r="I22" s="144"/>
      <c r="J22" s="144"/>
      <c r="K22" s="92"/>
    </row>
    <row r="23" spans="1:11" ht="17.25" customHeight="1">
      <c r="A23" s="193" t="s">
        <v>96</v>
      </c>
      <c r="B23" s="193"/>
      <c r="C23" s="93" t="s">
        <v>97</v>
      </c>
      <c r="D23" s="142">
        <f t="shared" si="0"/>
        <v>12.6</v>
      </c>
      <c r="E23" s="142">
        <f>E24</f>
        <v>12.6</v>
      </c>
      <c r="F23" s="144"/>
      <c r="G23" s="144"/>
      <c r="H23" s="144"/>
      <c r="I23" s="144"/>
      <c r="J23" s="144"/>
      <c r="K23" s="92"/>
    </row>
    <row r="24" spans="1:11" ht="17.25" customHeight="1">
      <c r="A24" s="193" t="s">
        <v>98</v>
      </c>
      <c r="B24" s="193"/>
      <c r="C24" s="93" t="s">
        <v>77</v>
      </c>
      <c r="D24" s="142">
        <f t="shared" si="0"/>
        <v>12.6</v>
      </c>
      <c r="E24" s="142">
        <v>12.6</v>
      </c>
      <c r="F24" s="144"/>
      <c r="G24" s="144"/>
      <c r="H24" s="144"/>
      <c r="I24" s="144"/>
      <c r="J24" s="144"/>
      <c r="K24" s="92"/>
    </row>
    <row r="25" spans="1:11" ht="17.25" customHeight="1">
      <c r="A25" s="193" t="s">
        <v>99</v>
      </c>
      <c r="B25" s="193"/>
      <c r="C25" s="93" t="s">
        <v>100</v>
      </c>
      <c r="D25" s="142">
        <f t="shared" si="0"/>
        <v>230</v>
      </c>
      <c r="E25" s="142">
        <f>E26</f>
        <v>230</v>
      </c>
      <c r="F25" s="144"/>
      <c r="G25" s="144"/>
      <c r="H25" s="144"/>
      <c r="I25" s="144"/>
      <c r="J25" s="144"/>
      <c r="K25" s="92"/>
    </row>
    <row r="26" spans="1:11" ht="17.25" customHeight="1">
      <c r="A26" s="193" t="s">
        <v>101</v>
      </c>
      <c r="B26" s="193"/>
      <c r="C26" s="93" t="s">
        <v>77</v>
      </c>
      <c r="D26" s="142">
        <f t="shared" si="0"/>
        <v>230</v>
      </c>
      <c r="E26" s="142">
        <v>230</v>
      </c>
      <c r="F26" s="144"/>
      <c r="G26" s="144"/>
      <c r="H26" s="144"/>
      <c r="I26" s="144"/>
      <c r="J26" s="144"/>
      <c r="K26" s="92"/>
    </row>
    <row r="27" spans="1:11" ht="17.25" customHeight="1">
      <c r="A27" s="193" t="s">
        <v>102</v>
      </c>
      <c r="B27" s="193"/>
      <c r="C27" s="93" t="s">
        <v>103</v>
      </c>
      <c r="D27" s="142">
        <f t="shared" si="0"/>
        <v>50</v>
      </c>
      <c r="E27" s="142">
        <f>E28</f>
        <v>50</v>
      </c>
      <c r="F27" s="144"/>
      <c r="G27" s="144"/>
      <c r="H27" s="144"/>
      <c r="I27" s="144"/>
      <c r="J27" s="144"/>
      <c r="K27" s="92"/>
    </row>
    <row r="28" spans="1:11" ht="17.25" customHeight="1">
      <c r="A28" s="193" t="s">
        <v>104</v>
      </c>
      <c r="B28" s="193"/>
      <c r="C28" s="93" t="s">
        <v>77</v>
      </c>
      <c r="D28" s="142">
        <f t="shared" si="0"/>
        <v>50</v>
      </c>
      <c r="E28" s="142">
        <v>50</v>
      </c>
      <c r="F28" s="144"/>
      <c r="G28" s="144"/>
      <c r="H28" s="144"/>
      <c r="I28" s="144"/>
      <c r="J28" s="144"/>
      <c r="K28" s="92"/>
    </row>
    <row r="29" spans="1:11" ht="17.25" customHeight="1">
      <c r="A29" s="193" t="s">
        <v>105</v>
      </c>
      <c r="B29" s="193"/>
      <c r="C29" s="93" t="s">
        <v>106</v>
      </c>
      <c r="D29" s="142">
        <f t="shared" si="0"/>
        <v>30.5</v>
      </c>
      <c r="E29" s="142">
        <v>30.5</v>
      </c>
      <c r="F29" s="144"/>
      <c r="G29" s="144"/>
      <c r="H29" s="144"/>
      <c r="I29" s="144"/>
      <c r="J29" s="144"/>
      <c r="K29" s="92"/>
    </row>
    <row r="30" spans="1:11" ht="17.25" customHeight="1">
      <c r="A30" s="193" t="s">
        <v>107</v>
      </c>
      <c r="B30" s="193"/>
      <c r="C30" s="93" t="s">
        <v>108</v>
      </c>
      <c r="D30" s="142">
        <f t="shared" si="0"/>
        <v>23.5</v>
      </c>
      <c r="E30" s="142">
        <v>23.5</v>
      </c>
      <c r="F30" s="144"/>
      <c r="G30" s="144"/>
      <c r="H30" s="144"/>
      <c r="I30" s="144"/>
      <c r="J30" s="144"/>
      <c r="K30" s="92"/>
    </row>
    <row r="31" spans="1:11" ht="17.25" customHeight="1">
      <c r="A31" s="193" t="s">
        <v>109</v>
      </c>
      <c r="B31" s="193"/>
      <c r="C31" s="93" t="s">
        <v>110</v>
      </c>
      <c r="D31" s="142">
        <f t="shared" si="0"/>
        <v>3.5</v>
      </c>
      <c r="E31" s="142">
        <f>E32</f>
        <v>3.5</v>
      </c>
      <c r="F31" s="144"/>
      <c r="G31" s="144"/>
      <c r="H31" s="144"/>
      <c r="I31" s="144"/>
      <c r="J31" s="144"/>
      <c r="K31" s="92"/>
    </row>
    <row r="32" spans="1:11" ht="17.25" customHeight="1">
      <c r="A32" s="193" t="s">
        <v>111</v>
      </c>
      <c r="B32" s="193"/>
      <c r="C32" s="93" t="s">
        <v>77</v>
      </c>
      <c r="D32" s="142">
        <f t="shared" si="0"/>
        <v>3.5</v>
      </c>
      <c r="E32" s="142">
        <v>3.5</v>
      </c>
      <c r="F32" s="144"/>
      <c r="G32" s="144"/>
      <c r="H32" s="144"/>
      <c r="I32" s="144"/>
      <c r="J32" s="144"/>
      <c r="K32" s="92"/>
    </row>
    <row r="33" spans="1:11" ht="17.25" customHeight="1">
      <c r="A33" s="193" t="s">
        <v>112</v>
      </c>
      <c r="B33" s="193"/>
      <c r="C33" s="93" t="s">
        <v>24</v>
      </c>
      <c r="D33" s="142">
        <f t="shared" si="0"/>
        <v>120</v>
      </c>
      <c r="E33" s="142">
        <f>E34</f>
        <v>120</v>
      </c>
      <c r="F33" s="144"/>
      <c r="G33" s="144"/>
      <c r="H33" s="144"/>
      <c r="I33" s="144"/>
      <c r="J33" s="144"/>
      <c r="K33" s="92"/>
    </row>
    <row r="34" spans="1:11" ht="17.25" customHeight="1">
      <c r="A34" s="193" t="s">
        <v>113</v>
      </c>
      <c r="B34" s="193"/>
      <c r="C34" s="93" t="s">
        <v>114</v>
      </c>
      <c r="D34" s="142">
        <f t="shared" si="0"/>
        <v>120</v>
      </c>
      <c r="E34" s="142">
        <f>E35</f>
        <v>120</v>
      </c>
      <c r="F34" s="144"/>
      <c r="G34" s="144"/>
      <c r="H34" s="144"/>
      <c r="I34" s="144"/>
      <c r="J34" s="144"/>
      <c r="K34" s="92"/>
    </row>
    <row r="35" spans="1:11" ht="17.25" customHeight="1">
      <c r="A35" s="193" t="s">
        <v>115</v>
      </c>
      <c r="B35" s="193"/>
      <c r="C35" s="93" t="s">
        <v>77</v>
      </c>
      <c r="D35" s="142">
        <f t="shared" si="0"/>
        <v>120</v>
      </c>
      <c r="E35" s="142">
        <v>120</v>
      </c>
      <c r="F35" s="144"/>
      <c r="G35" s="144"/>
      <c r="H35" s="144"/>
      <c r="I35" s="144"/>
      <c r="J35" s="144"/>
      <c r="K35" s="92"/>
    </row>
    <row r="36" spans="1:11" ht="17.25" customHeight="1">
      <c r="A36" s="193" t="s">
        <v>116</v>
      </c>
      <c r="B36" s="193"/>
      <c r="C36" s="93" t="s">
        <v>28</v>
      </c>
      <c r="D36" s="142">
        <f t="shared" si="0"/>
        <v>67</v>
      </c>
      <c r="E36" s="142">
        <f>E37</f>
        <v>67</v>
      </c>
      <c r="F36" s="144"/>
      <c r="G36" s="144"/>
      <c r="H36" s="144"/>
      <c r="I36" s="144"/>
      <c r="J36" s="144"/>
      <c r="K36" s="92"/>
    </row>
    <row r="37" spans="1:11" ht="17.25" customHeight="1">
      <c r="A37" s="193" t="s">
        <v>117</v>
      </c>
      <c r="B37" s="193"/>
      <c r="C37" s="93" t="s">
        <v>118</v>
      </c>
      <c r="D37" s="142">
        <f t="shared" si="0"/>
        <v>67</v>
      </c>
      <c r="E37" s="142">
        <v>67</v>
      </c>
      <c r="F37" s="144"/>
      <c r="G37" s="144"/>
      <c r="H37" s="144"/>
      <c r="I37" s="144"/>
      <c r="J37" s="144"/>
      <c r="K37" s="92"/>
    </row>
    <row r="38" spans="1:11" ht="17.25" customHeight="1">
      <c r="A38" s="193" t="s">
        <v>119</v>
      </c>
      <c r="B38" s="193"/>
      <c r="C38" s="93" t="s">
        <v>120</v>
      </c>
      <c r="D38" s="142">
        <f t="shared" si="0"/>
        <v>67</v>
      </c>
      <c r="E38" s="142">
        <v>67</v>
      </c>
      <c r="F38" s="144"/>
      <c r="G38" s="144"/>
      <c r="H38" s="144"/>
      <c r="I38" s="144"/>
      <c r="J38" s="144"/>
      <c r="K38" s="92"/>
    </row>
    <row r="39" spans="1:11" ht="17.25" customHeight="1">
      <c r="A39" s="193" t="s">
        <v>121</v>
      </c>
      <c r="B39" s="193"/>
      <c r="C39" s="93" t="s">
        <v>122</v>
      </c>
      <c r="D39" s="142">
        <f t="shared" si="0"/>
        <v>5</v>
      </c>
      <c r="E39" s="142">
        <f>E40</f>
        <v>5</v>
      </c>
      <c r="F39" s="144"/>
      <c r="G39" s="144"/>
      <c r="H39" s="144"/>
      <c r="I39" s="144"/>
      <c r="J39" s="144"/>
      <c r="K39" s="92"/>
    </row>
    <row r="40" spans="1:11" ht="17.25" customHeight="1">
      <c r="A40" s="193" t="s">
        <v>123</v>
      </c>
      <c r="B40" s="193"/>
      <c r="C40" s="93" t="s">
        <v>124</v>
      </c>
      <c r="D40" s="142">
        <f t="shared" si="0"/>
        <v>5</v>
      </c>
      <c r="E40" s="142">
        <v>5</v>
      </c>
      <c r="F40" s="144"/>
      <c r="G40" s="144"/>
      <c r="H40" s="144"/>
      <c r="I40" s="144"/>
      <c r="J40" s="144"/>
      <c r="K40" s="92"/>
    </row>
    <row r="41" spans="1:11" ht="17.25" customHeight="1">
      <c r="A41" s="193" t="s">
        <v>125</v>
      </c>
      <c r="B41" s="193"/>
      <c r="C41" s="93" t="s">
        <v>77</v>
      </c>
      <c r="D41" s="142">
        <f t="shared" si="0"/>
        <v>5</v>
      </c>
      <c r="E41" s="142">
        <v>5</v>
      </c>
      <c r="F41" s="144"/>
      <c r="G41" s="144"/>
      <c r="H41" s="144"/>
      <c r="I41" s="144"/>
      <c r="J41" s="144"/>
      <c r="K41" s="92"/>
    </row>
    <row r="42" spans="1:11" ht="17.25" customHeight="1">
      <c r="A42" s="193" t="s">
        <v>126</v>
      </c>
      <c r="B42" s="193"/>
      <c r="C42" s="93" t="s">
        <v>127</v>
      </c>
      <c r="D42" s="142">
        <f t="shared" si="0"/>
        <v>66.5</v>
      </c>
      <c r="E42" s="142">
        <f>E43+E45</f>
        <v>66.5</v>
      </c>
      <c r="F42" s="144"/>
      <c r="G42" s="144"/>
      <c r="H42" s="144"/>
      <c r="I42" s="144"/>
      <c r="J42" s="144"/>
      <c r="K42" s="92"/>
    </row>
    <row r="43" spans="1:11" ht="17.25" customHeight="1">
      <c r="A43" s="193" t="s">
        <v>128</v>
      </c>
      <c r="B43" s="193"/>
      <c r="C43" s="93" t="s">
        <v>129</v>
      </c>
      <c r="D43" s="142">
        <f t="shared" si="0"/>
        <v>16.3</v>
      </c>
      <c r="E43" s="142">
        <f>E44</f>
        <v>16.3</v>
      </c>
      <c r="F43" s="144"/>
      <c r="G43" s="144"/>
      <c r="H43" s="144"/>
      <c r="I43" s="144"/>
      <c r="J43" s="144"/>
      <c r="K43" s="92"/>
    </row>
    <row r="44" spans="1:11" ht="17.25" customHeight="1">
      <c r="A44" s="193" t="s">
        <v>130</v>
      </c>
      <c r="B44" s="193"/>
      <c r="C44" s="93" t="s">
        <v>77</v>
      </c>
      <c r="D44" s="142">
        <f t="shared" si="0"/>
        <v>16.3</v>
      </c>
      <c r="E44" s="142">
        <v>16.3</v>
      </c>
      <c r="F44" s="144"/>
      <c r="G44" s="144"/>
      <c r="H44" s="144"/>
      <c r="I44" s="144"/>
      <c r="J44" s="144"/>
      <c r="K44" s="92"/>
    </row>
    <row r="45" spans="1:11" ht="17.25" customHeight="1">
      <c r="A45" s="193" t="s">
        <v>131</v>
      </c>
      <c r="B45" s="193"/>
      <c r="C45" s="93" t="s">
        <v>132</v>
      </c>
      <c r="D45" s="142">
        <f t="shared" si="0"/>
        <v>50.2</v>
      </c>
      <c r="E45" s="142">
        <f>E46</f>
        <v>50.2</v>
      </c>
      <c r="F45" s="144"/>
      <c r="G45" s="144"/>
      <c r="H45" s="144"/>
      <c r="I45" s="144"/>
      <c r="J45" s="144"/>
      <c r="K45" s="92"/>
    </row>
    <row r="46" spans="1:11" ht="17.25" customHeight="1">
      <c r="A46" s="193" t="s">
        <v>133</v>
      </c>
      <c r="B46" s="193"/>
      <c r="C46" s="93" t="s">
        <v>77</v>
      </c>
      <c r="D46" s="142">
        <f t="shared" si="0"/>
        <v>50.2</v>
      </c>
      <c r="E46" s="142">
        <v>50.2</v>
      </c>
      <c r="F46" s="144"/>
      <c r="G46" s="144"/>
      <c r="H46" s="144"/>
      <c r="I46" s="144"/>
      <c r="J46" s="144"/>
      <c r="K46" s="92"/>
    </row>
    <row r="47" spans="1:11" ht="17.25" customHeight="1">
      <c r="A47" s="193" t="s">
        <v>134</v>
      </c>
      <c r="B47" s="193"/>
      <c r="C47" s="93" t="s">
        <v>135</v>
      </c>
      <c r="D47" s="142">
        <f t="shared" si="0"/>
        <v>570.5</v>
      </c>
      <c r="E47" s="142">
        <f>E48+E52+E54+E56</f>
        <v>570.5</v>
      </c>
      <c r="F47" s="144"/>
      <c r="G47" s="144"/>
      <c r="H47" s="144"/>
      <c r="I47" s="144"/>
      <c r="J47" s="144"/>
      <c r="K47" s="92"/>
    </row>
    <row r="48" spans="1:11" ht="17.25" customHeight="1">
      <c r="A48" s="193" t="s">
        <v>136</v>
      </c>
      <c r="B48" s="193"/>
      <c r="C48" s="93" t="s">
        <v>137</v>
      </c>
      <c r="D48" s="142">
        <f t="shared" si="0"/>
        <v>171</v>
      </c>
      <c r="E48" s="142">
        <f>E49+E50+E51</f>
        <v>171</v>
      </c>
      <c r="F48" s="144"/>
      <c r="G48" s="144"/>
      <c r="H48" s="144"/>
      <c r="I48" s="144"/>
      <c r="J48" s="144"/>
      <c r="K48" s="92"/>
    </row>
    <row r="49" spans="1:11" ht="17.25" customHeight="1">
      <c r="A49" s="193" t="s">
        <v>138</v>
      </c>
      <c r="B49" s="193"/>
      <c r="C49" s="93" t="s">
        <v>139</v>
      </c>
      <c r="D49" s="142">
        <f t="shared" si="0"/>
        <v>51.2</v>
      </c>
      <c r="E49" s="142">
        <v>51.2</v>
      </c>
      <c r="F49" s="144"/>
      <c r="G49" s="144"/>
      <c r="H49" s="144"/>
      <c r="I49" s="144"/>
      <c r="J49" s="144"/>
      <c r="K49" s="92"/>
    </row>
    <row r="50" spans="1:11" ht="17.25" customHeight="1">
      <c r="A50" s="193" t="s">
        <v>140</v>
      </c>
      <c r="B50" s="193"/>
      <c r="C50" s="93" t="s">
        <v>141</v>
      </c>
      <c r="D50" s="142">
        <f t="shared" si="0"/>
        <v>102.1</v>
      </c>
      <c r="E50" s="142">
        <v>102.1</v>
      </c>
      <c r="F50" s="144"/>
      <c r="G50" s="144"/>
      <c r="H50" s="144"/>
      <c r="I50" s="144"/>
      <c r="J50" s="144"/>
      <c r="K50" s="92"/>
    </row>
    <row r="51" spans="1:11" ht="17.25" customHeight="1">
      <c r="A51" s="193" t="s">
        <v>142</v>
      </c>
      <c r="B51" s="193"/>
      <c r="C51" s="93" t="s">
        <v>143</v>
      </c>
      <c r="D51" s="142">
        <f t="shared" si="0"/>
        <v>17.7</v>
      </c>
      <c r="E51" s="142">
        <v>17.7</v>
      </c>
      <c r="F51" s="144"/>
      <c r="G51" s="144"/>
      <c r="H51" s="144"/>
      <c r="I51" s="144"/>
      <c r="J51" s="144"/>
      <c r="K51" s="92"/>
    </row>
    <row r="52" spans="1:11" ht="17.25" customHeight="1">
      <c r="A52" s="193" t="s">
        <v>144</v>
      </c>
      <c r="B52" s="193"/>
      <c r="C52" s="93" t="s">
        <v>145</v>
      </c>
      <c r="D52" s="142">
        <f t="shared" si="0"/>
        <v>59</v>
      </c>
      <c r="E52" s="142">
        <f>E53</f>
        <v>59</v>
      </c>
      <c r="F52" s="144"/>
      <c r="G52" s="144"/>
      <c r="H52" s="144"/>
      <c r="I52" s="144"/>
      <c r="J52" s="144"/>
      <c r="K52" s="92"/>
    </row>
    <row r="53" spans="1:11" ht="17.25" customHeight="1">
      <c r="A53" s="193" t="s">
        <v>146</v>
      </c>
      <c r="B53" s="193"/>
      <c r="C53" s="93" t="s">
        <v>139</v>
      </c>
      <c r="D53" s="142">
        <f t="shared" si="0"/>
        <v>59</v>
      </c>
      <c r="E53" s="142">
        <v>59</v>
      </c>
      <c r="F53" s="144"/>
      <c r="G53" s="144"/>
      <c r="H53" s="144"/>
      <c r="I53" s="144"/>
      <c r="J53" s="144"/>
      <c r="K53" s="92"/>
    </row>
    <row r="54" spans="1:11" ht="17.25" customHeight="1">
      <c r="A54" s="193" t="s">
        <v>147</v>
      </c>
      <c r="B54" s="193"/>
      <c r="C54" s="93" t="s">
        <v>148</v>
      </c>
      <c r="D54" s="142">
        <f t="shared" si="0"/>
        <v>3</v>
      </c>
      <c r="E54" s="142">
        <f>E55</f>
        <v>3</v>
      </c>
      <c r="F54" s="144"/>
      <c r="G54" s="144"/>
      <c r="H54" s="144"/>
      <c r="I54" s="144"/>
      <c r="J54" s="144"/>
      <c r="K54" s="92"/>
    </row>
    <row r="55" spans="1:11" ht="17.25" customHeight="1">
      <c r="A55" s="193" t="s">
        <v>149</v>
      </c>
      <c r="B55" s="193"/>
      <c r="C55" s="93" t="s">
        <v>139</v>
      </c>
      <c r="D55" s="142">
        <f t="shared" si="0"/>
        <v>3</v>
      </c>
      <c r="E55" s="142">
        <v>3</v>
      </c>
      <c r="F55" s="144"/>
      <c r="G55" s="144"/>
      <c r="H55" s="144"/>
      <c r="I55" s="144"/>
      <c r="J55" s="144"/>
      <c r="K55" s="92"/>
    </row>
    <row r="56" spans="1:11" ht="17.25" customHeight="1">
      <c r="A56" s="193" t="s">
        <v>150</v>
      </c>
      <c r="B56" s="193"/>
      <c r="C56" s="93" t="s">
        <v>151</v>
      </c>
      <c r="D56" s="142">
        <f t="shared" si="0"/>
        <v>337.5</v>
      </c>
      <c r="E56" s="142">
        <f>E57</f>
        <v>337.5</v>
      </c>
      <c r="F56" s="144"/>
      <c r="G56" s="144"/>
      <c r="H56" s="144"/>
      <c r="I56" s="144"/>
      <c r="J56" s="144"/>
      <c r="K56" s="92"/>
    </row>
    <row r="57" spans="1:11" ht="17.25" customHeight="1">
      <c r="A57" s="193" t="s">
        <v>152</v>
      </c>
      <c r="B57" s="193"/>
      <c r="C57" s="93" t="s">
        <v>153</v>
      </c>
      <c r="D57" s="142">
        <f t="shared" si="0"/>
        <v>337.5</v>
      </c>
      <c r="E57" s="142">
        <v>337.5</v>
      </c>
      <c r="F57" s="144"/>
      <c r="G57" s="144"/>
      <c r="H57" s="144"/>
      <c r="I57" s="144"/>
      <c r="J57" s="144"/>
      <c r="K57" s="92"/>
    </row>
    <row r="58" spans="1:10" ht="30.75" customHeight="1">
      <c r="A58" s="186" t="s">
        <v>154</v>
      </c>
      <c r="B58" s="187"/>
      <c r="C58" s="187"/>
      <c r="D58" s="187"/>
      <c r="E58" s="187"/>
      <c r="F58" s="187"/>
      <c r="G58" s="187"/>
      <c r="H58" s="187"/>
      <c r="I58" s="187"/>
      <c r="J58" s="187"/>
    </row>
    <row r="59" ht="14.25">
      <c r="A59" s="154"/>
    </row>
    <row r="60" ht="14.25">
      <c r="A60" s="154"/>
    </row>
  </sheetData>
  <sheetProtection/>
  <mergeCells count="64">
    <mergeCell ref="A1:J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J58"/>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portrait"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62"/>
  <sheetViews>
    <sheetView zoomScalePageLayoutView="0" workbookViewId="0" topLeftCell="A1">
      <selection activeCell="H20" sqref="H20"/>
    </sheetView>
  </sheetViews>
  <sheetFormatPr defaultColWidth="9.00390625" defaultRowHeight="14.25"/>
  <cols>
    <col min="1" max="1" width="5.125" style="132" customWidth="1"/>
    <col min="2" max="2" width="2.00390625" style="132" customWidth="1"/>
    <col min="3" max="3" width="27.75390625" style="132" customWidth="1"/>
    <col min="4" max="6" width="12.875" style="133" customWidth="1"/>
    <col min="7" max="9" width="12.875" style="86" customWidth="1"/>
    <col min="10" max="254" width="9.00390625" style="86" customWidth="1"/>
  </cols>
  <sheetData>
    <row r="1" spans="1:9" s="130" customFormat="1" ht="21.75">
      <c r="A1" s="194" t="s">
        <v>155</v>
      </c>
      <c r="B1" s="194"/>
      <c r="C1" s="194"/>
      <c r="D1" s="202"/>
      <c r="E1" s="202"/>
      <c r="F1" s="202"/>
      <c r="G1" s="194"/>
      <c r="H1" s="194"/>
      <c r="I1" s="194"/>
    </row>
    <row r="2" spans="1:9" s="86" customFormat="1" ht="14.25">
      <c r="A2" s="134"/>
      <c r="B2" s="134"/>
      <c r="C2" s="134"/>
      <c r="D2" s="135"/>
      <c r="E2" s="135"/>
      <c r="F2" s="135"/>
      <c r="G2" s="136"/>
      <c r="H2" s="136"/>
      <c r="I2" s="7" t="s">
        <v>156</v>
      </c>
    </row>
    <row r="3" spans="1:9" s="86" customFormat="1" ht="14.25">
      <c r="A3" s="137" t="s">
        <v>62</v>
      </c>
      <c r="B3" s="134"/>
      <c r="C3" s="138" t="s">
        <v>63</v>
      </c>
      <c r="D3" s="135"/>
      <c r="E3" s="135"/>
      <c r="F3" s="139"/>
      <c r="G3" s="136"/>
      <c r="H3" s="136"/>
      <c r="I3" s="7" t="s">
        <v>3</v>
      </c>
    </row>
    <row r="4" spans="1:9" s="131" customFormat="1" ht="17.25" customHeight="1">
      <c r="A4" s="203" t="s">
        <v>6</v>
      </c>
      <c r="B4" s="200"/>
      <c r="C4" s="200"/>
      <c r="D4" s="206" t="s">
        <v>44</v>
      </c>
      <c r="E4" s="206" t="s">
        <v>157</v>
      </c>
      <c r="F4" s="208" t="s">
        <v>158</v>
      </c>
      <c r="G4" s="198" t="s">
        <v>159</v>
      </c>
      <c r="H4" s="192" t="s">
        <v>160</v>
      </c>
      <c r="I4" s="198" t="s">
        <v>161</v>
      </c>
    </row>
    <row r="5" spans="1:9" s="131" customFormat="1" ht="17.25" customHeight="1">
      <c r="A5" s="199" t="s">
        <v>70</v>
      </c>
      <c r="B5" s="200"/>
      <c r="C5" s="203" t="s">
        <v>71</v>
      </c>
      <c r="D5" s="207"/>
      <c r="E5" s="207"/>
      <c r="F5" s="209"/>
      <c r="G5" s="192"/>
      <c r="H5" s="192"/>
      <c r="I5" s="192"/>
    </row>
    <row r="6" spans="1:9" s="131" customFormat="1" ht="17.25" customHeight="1">
      <c r="A6" s="200"/>
      <c r="B6" s="200"/>
      <c r="C6" s="200"/>
      <c r="D6" s="207"/>
      <c r="E6" s="207"/>
      <c r="F6" s="209"/>
      <c r="G6" s="192"/>
      <c r="H6" s="192"/>
      <c r="I6" s="192"/>
    </row>
    <row r="7" spans="1:9" s="132" customFormat="1" ht="17.25" customHeight="1">
      <c r="A7" s="204" t="s">
        <v>72</v>
      </c>
      <c r="B7" s="205"/>
      <c r="C7" s="205"/>
      <c r="D7" s="172" t="s">
        <v>10</v>
      </c>
      <c r="E7" s="172" t="s">
        <v>11</v>
      </c>
      <c r="F7" s="172" t="s">
        <v>19</v>
      </c>
      <c r="G7" s="141" t="s">
        <v>23</v>
      </c>
      <c r="H7" s="141" t="s">
        <v>27</v>
      </c>
      <c r="I7" s="141" t="s">
        <v>31</v>
      </c>
    </row>
    <row r="8" spans="1:9" s="86" customFormat="1" ht="17.25" customHeight="1">
      <c r="A8" s="204" t="s">
        <v>56</v>
      </c>
      <c r="B8" s="205"/>
      <c r="C8" s="205"/>
      <c r="D8" s="142">
        <f>E8+F8</f>
        <v>2322</v>
      </c>
      <c r="E8" s="142">
        <f>E9+E33+E36+E39+E42+E47</f>
        <v>944.12</v>
      </c>
      <c r="F8" s="142">
        <f>F9+F33+F36+F39+F42+F47</f>
        <v>1377.8799999999999</v>
      </c>
      <c r="G8" s="143"/>
      <c r="H8" s="144"/>
      <c r="I8" s="144"/>
    </row>
    <row r="9" spans="1:9" s="87" customFormat="1" ht="17.25" customHeight="1">
      <c r="A9" s="193">
        <v>201</v>
      </c>
      <c r="B9" s="193"/>
      <c r="C9" s="93" t="s">
        <v>73</v>
      </c>
      <c r="D9" s="142">
        <f>E9+F9</f>
        <v>1493</v>
      </c>
      <c r="E9" s="142">
        <f>E10+E12+E14+E18+E21+E23+E25+E27+E29+E31</f>
        <v>560.92</v>
      </c>
      <c r="F9" s="142">
        <f>F10+F12+F14+F18+F21+F23+F25+F27+F29+F31</f>
        <v>932.0799999999999</v>
      </c>
      <c r="G9" s="145"/>
      <c r="H9" s="146"/>
      <c r="I9" s="146"/>
    </row>
    <row r="10" spans="1:9" s="87" customFormat="1" ht="17.25" customHeight="1">
      <c r="A10" s="193" t="s">
        <v>74</v>
      </c>
      <c r="B10" s="193"/>
      <c r="C10" s="93" t="s">
        <v>75</v>
      </c>
      <c r="D10" s="142">
        <f>E10+F10</f>
        <v>56.2</v>
      </c>
      <c r="E10" s="142">
        <v>56.2</v>
      </c>
      <c r="F10" s="142"/>
      <c r="G10" s="145"/>
      <c r="H10" s="146"/>
      <c r="I10" s="146"/>
    </row>
    <row r="11" spans="1:9" s="87" customFormat="1" ht="17.25" customHeight="1">
      <c r="A11" s="193" t="s">
        <v>76</v>
      </c>
      <c r="B11" s="193"/>
      <c r="C11" s="93" t="s">
        <v>77</v>
      </c>
      <c r="D11" s="142">
        <f>E11+F11</f>
        <v>56.2</v>
      </c>
      <c r="E11" s="142">
        <v>56.2</v>
      </c>
      <c r="F11" s="142"/>
      <c r="G11" s="145"/>
      <c r="H11" s="146"/>
      <c r="I11" s="146"/>
    </row>
    <row r="12" spans="1:9" s="87" customFormat="1" ht="17.25" customHeight="1">
      <c r="A12" s="193" t="s">
        <v>78</v>
      </c>
      <c r="B12" s="193"/>
      <c r="C12" s="93" t="s">
        <v>79</v>
      </c>
      <c r="D12" s="142">
        <f>E12+F12</f>
        <v>5.6</v>
      </c>
      <c r="E12" s="142">
        <f>SUM(E13)</f>
        <v>5.6</v>
      </c>
      <c r="F12" s="142"/>
      <c r="G12" s="145"/>
      <c r="H12" s="146"/>
      <c r="I12" s="146"/>
    </row>
    <row r="13" spans="1:9" s="87" customFormat="1" ht="17.25" customHeight="1">
      <c r="A13" s="193" t="s">
        <v>80</v>
      </c>
      <c r="B13" s="193"/>
      <c r="C13" s="93" t="s">
        <v>77</v>
      </c>
      <c r="D13" s="142">
        <f aca="true" t="shared" si="0" ref="D13:D57">E13+F13</f>
        <v>5.6</v>
      </c>
      <c r="E13" s="142">
        <v>5.6</v>
      </c>
      <c r="F13" s="142"/>
      <c r="G13" s="145"/>
      <c r="H13" s="146"/>
      <c r="I13" s="146"/>
    </row>
    <row r="14" spans="1:9" s="87" customFormat="1" ht="17.25" customHeight="1">
      <c r="A14" s="193" t="s">
        <v>81</v>
      </c>
      <c r="B14" s="193"/>
      <c r="C14" s="93" t="s">
        <v>82</v>
      </c>
      <c r="D14" s="142">
        <f t="shared" si="0"/>
        <v>987.4999999999999</v>
      </c>
      <c r="E14" s="147">
        <f>E15+E16+E17</f>
        <v>105.42</v>
      </c>
      <c r="F14" s="147">
        <f>F15+F16+F17</f>
        <v>882.0799999999999</v>
      </c>
      <c r="G14" s="145"/>
      <c r="H14" s="146"/>
      <c r="I14" s="146"/>
    </row>
    <row r="15" spans="1:9" s="87" customFormat="1" ht="17.25" customHeight="1">
      <c r="A15" s="193" t="s">
        <v>83</v>
      </c>
      <c r="B15" s="193"/>
      <c r="C15" s="93" t="s">
        <v>77</v>
      </c>
      <c r="D15" s="142">
        <f t="shared" si="0"/>
        <v>105.42</v>
      </c>
      <c r="E15" s="142">
        <v>105.42</v>
      </c>
      <c r="F15" s="142"/>
      <c r="G15" s="145"/>
      <c r="H15" s="146"/>
      <c r="I15" s="146"/>
    </row>
    <row r="16" spans="1:9" s="87" customFormat="1" ht="17.25" customHeight="1">
      <c r="A16" s="193" t="s">
        <v>84</v>
      </c>
      <c r="B16" s="193"/>
      <c r="C16" s="93" t="s">
        <v>85</v>
      </c>
      <c r="D16" s="142">
        <f t="shared" si="0"/>
        <v>491.28</v>
      </c>
      <c r="E16" s="142"/>
      <c r="F16" s="142">
        <v>491.28</v>
      </c>
      <c r="G16" s="145"/>
      <c r="H16" s="146"/>
      <c r="I16" s="146"/>
    </row>
    <row r="17" spans="1:9" s="87" customFormat="1" ht="17.25" customHeight="1">
      <c r="A17" s="193" t="s">
        <v>86</v>
      </c>
      <c r="B17" s="193"/>
      <c r="C17" s="93" t="s">
        <v>87</v>
      </c>
      <c r="D17" s="142">
        <f t="shared" si="0"/>
        <v>390.8</v>
      </c>
      <c r="E17" s="142"/>
      <c r="F17" s="142">
        <v>390.8</v>
      </c>
      <c r="G17" s="145"/>
      <c r="H17" s="146"/>
      <c r="I17" s="146"/>
    </row>
    <row r="18" spans="1:9" s="87" customFormat="1" ht="17.25" customHeight="1">
      <c r="A18" s="193" t="s">
        <v>88</v>
      </c>
      <c r="B18" s="193"/>
      <c r="C18" s="93" t="s">
        <v>89</v>
      </c>
      <c r="D18" s="142">
        <f t="shared" si="0"/>
        <v>106.5</v>
      </c>
      <c r="E18" s="142">
        <v>56.5</v>
      </c>
      <c r="F18" s="142">
        <v>50</v>
      </c>
      <c r="G18" s="145"/>
      <c r="H18" s="146"/>
      <c r="I18" s="146"/>
    </row>
    <row r="19" spans="1:9" s="87" customFormat="1" ht="17.25" customHeight="1">
      <c r="A19" s="193" t="s">
        <v>90</v>
      </c>
      <c r="B19" s="193"/>
      <c r="C19" s="93" t="s">
        <v>77</v>
      </c>
      <c r="D19" s="142">
        <f t="shared" si="0"/>
        <v>56.5</v>
      </c>
      <c r="E19" s="142">
        <v>56.5</v>
      </c>
      <c r="F19" s="142"/>
      <c r="G19" s="145"/>
      <c r="H19" s="146"/>
      <c r="I19" s="146"/>
    </row>
    <row r="20" spans="1:9" s="87" customFormat="1" ht="17.25" customHeight="1">
      <c r="A20" s="193" t="s">
        <v>91</v>
      </c>
      <c r="B20" s="193"/>
      <c r="C20" s="93" t="s">
        <v>92</v>
      </c>
      <c r="D20" s="142">
        <f t="shared" si="0"/>
        <v>50</v>
      </c>
      <c r="E20" s="147"/>
      <c r="F20" s="147">
        <v>50</v>
      </c>
      <c r="G20" s="145"/>
      <c r="H20" s="146"/>
      <c r="I20" s="146"/>
    </row>
    <row r="21" spans="1:9" s="87" customFormat="1" ht="17.25" customHeight="1">
      <c r="A21" s="193" t="s">
        <v>93</v>
      </c>
      <c r="B21" s="193"/>
      <c r="C21" s="93" t="s">
        <v>94</v>
      </c>
      <c r="D21" s="142">
        <f t="shared" si="0"/>
        <v>10.6</v>
      </c>
      <c r="E21" s="142">
        <v>10.6</v>
      </c>
      <c r="F21" s="142"/>
      <c r="G21" s="145"/>
      <c r="H21" s="146"/>
      <c r="I21" s="146"/>
    </row>
    <row r="22" spans="1:9" s="87" customFormat="1" ht="17.25" customHeight="1">
      <c r="A22" s="193" t="s">
        <v>95</v>
      </c>
      <c r="B22" s="193"/>
      <c r="C22" s="93" t="s">
        <v>77</v>
      </c>
      <c r="D22" s="142">
        <f t="shared" si="0"/>
        <v>10.6</v>
      </c>
      <c r="E22" s="142">
        <v>10.6</v>
      </c>
      <c r="F22" s="142"/>
      <c r="G22" s="145"/>
      <c r="H22" s="146"/>
      <c r="I22" s="146"/>
    </row>
    <row r="23" spans="1:9" s="87" customFormat="1" ht="17.25" customHeight="1">
      <c r="A23" s="193" t="s">
        <v>96</v>
      </c>
      <c r="B23" s="193"/>
      <c r="C23" s="93" t="s">
        <v>97</v>
      </c>
      <c r="D23" s="142">
        <f t="shared" si="0"/>
        <v>12.6</v>
      </c>
      <c r="E23" s="142">
        <v>12.6</v>
      </c>
      <c r="F23" s="142"/>
      <c r="G23" s="145"/>
      <c r="H23" s="146"/>
      <c r="I23" s="146"/>
    </row>
    <row r="24" spans="1:9" s="87" customFormat="1" ht="17.25" customHeight="1">
      <c r="A24" s="193" t="s">
        <v>98</v>
      </c>
      <c r="B24" s="193"/>
      <c r="C24" s="93" t="s">
        <v>77</v>
      </c>
      <c r="D24" s="142">
        <f t="shared" si="0"/>
        <v>12.6</v>
      </c>
      <c r="E24" s="142">
        <v>12.6</v>
      </c>
      <c r="F24" s="142"/>
      <c r="G24" s="145"/>
      <c r="H24" s="146"/>
      <c r="I24" s="146"/>
    </row>
    <row r="25" spans="1:9" s="87" customFormat="1" ht="17.25" customHeight="1">
      <c r="A25" s="193" t="s">
        <v>99</v>
      </c>
      <c r="B25" s="193"/>
      <c r="C25" s="93" t="s">
        <v>100</v>
      </c>
      <c r="D25" s="142">
        <f t="shared" si="0"/>
        <v>230</v>
      </c>
      <c r="E25" s="142">
        <v>230</v>
      </c>
      <c r="F25" s="142"/>
      <c r="G25" s="145"/>
      <c r="H25" s="146"/>
      <c r="I25" s="146"/>
    </row>
    <row r="26" spans="1:9" s="87" customFormat="1" ht="17.25" customHeight="1">
      <c r="A26" s="193" t="s">
        <v>101</v>
      </c>
      <c r="B26" s="193"/>
      <c r="C26" s="93" t="s">
        <v>77</v>
      </c>
      <c r="D26" s="142">
        <f t="shared" si="0"/>
        <v>230</v>
      </c>
      <c r="E26" s="147">
        <v>230</v>
      </c>
      <c r="F26" s="147"/>
      <c r="G26" s="145"/>
      <c r="H26" s="146"/>
      <c r="I26" s="146"/>
    </row>
    <row r="27" spans="1:9" s="87" customFormat="1" ht="17.25" customHeight="1">
      <c r="A27" s="193" t="s">
        <v>102</v>
      </c>
      <c r="B27" s="193"/>
      <c r="C27" s="93" t="s">
        <v>103</v>
      </c>
      <c r="D27" s="142">
        <f t="shared" si="0"/>
        <v>50</v>
      </c>
      <c r="E27" s="142">
        <v>50</v>
      </c>
      <c r="F27" s="142"/>
      <c r="G27" s="145"/>
      <c r="H27" s="146"/>
      <c r="I27" s="146"/>
    </row>
    <row r="28" spans="1:9" s="87" customFormat="1" ht="17.25" customHeight="1">
      <c r="A28" s="193" t="s">
        <v>104</v>
      </c>
      <c r="B28" s="193"/>
      <c r="C28" s="93" t="s">
        <v>77</v>
      </c>
      <c r="D28" s="142">
        <f t="shared" si="0"/>
        <v>50</v>
      </c>
      <c r="E28" s="142">
        <v>50</v>
      </c>
      <c r="F28" s="142"/>
      <c r="G28" s="145"/>
      <c r="H28" s="146"/>
      <c r="I28" s="146"/>
    </row>
    <row r="29" spans="1:9" s="87" customFormat="1" ht="17.25" customHeight="1">
      <c r="A29" s="193" t="s">
        <v>105</v>
      </c>
      <c r="B29" s="193"/>
      <c r="C29" s="93" t="s">
        <v>106</v>
      </c>
      <c r="D29" s="142">
        <f t="shared" si="0"/>
        <v>30.5</v>
      </c>
      <c r="E29" s="142">
        <v>30.5</v>
      </c>
      <c r="F29" s="142"/>
      <c r="G29" s="145"/>
      <c r="H29" s="146"/>
      <c r="I29" s="146"/>
    </row>
    <row r="30" spans="1:9" s="87" customFormat="1" ht="17.25" customHeight="1">
      <c r="A30" s="193" t="s">
        <v>107</v>
      </c>
      <c r="B30" s="193"/>
      <c r="C30" s="93" t="s">
        <v>108</v>
      </c>
      <c r="D30" s="142">
        <f>E30+F30</f>
        <v>30.5</v>
      </c>
      <c r="E30" s="142">
        <v>30.5</v>
      </c>
      <c r="F30" s="142"/>
      <c r="G30" s="145"/>
      <c r="H30" s="146"/>
      <c r="I30" s="146"/>
    </row>
    <row r="31" spans="1:9" s="87" customFormat="1" ht="17.25" customHeight="1">
      <c r="A31" s="193" t="s">
        <v>109</v>
      </c>
      <c r="B31" s="193"/>
      <c r="C31" s="93" t="s">
        <v>110</v>
      </c>
      <c r="D31" s="142">
        <f t="shared" si="0"/>
        <v>3.5</v>
      </c>
      <c r="E31" s="142">
        <f>SUM(E32)</f>
        <v>3.5</v>
      </c>
      <c r="F31" s="142"/>
      <c r="G31" s="145"/>
      <c r="H31" s="146"/>
      <c r="I31" s="146"/>
    </row>
    <row r="32" spans="1:9" s="87" customFormat="1" ht="17.25" customHeight="1">
      <c r="A32" s="193" t="s">
        <v>111</v>
      </c>
      <c r="B32" s="193"/>
      <c r="C32" s="93" t="s">
        <v>77</v>
      </c>
      <c r="D32" s="142">
        <f t="shared" si="0"/>
        <v>3.5</v>
      </c>
      <c r="E32" s="147">
        <v>3.5</v>
      </c>
      <c r="F32" s="147"/>
      <c r="G32" s="145"/>
      <c r="H32" s="146"/>
      <c r="I32" s="146"/>
    </row>
    <row r="33" spans="1:9" s="87" customFormat="1" ht="17.25" customHeight="1">
      <c r="A33" s="193" t="s">
        <v>112</v>
      </c>
      <c r="B33" s="193"/>
      <c r="C33" s="93" t="s">
        <v>24</v>
      </c>
      <c r="D33" s="142">
        <f t="shared" si="0"/>
        <v>120</v>
      </c>
      <c r="E33" s="142">
        <f>E34</f>
        <v>120</v>
      </c>
      <c r="F33" s="142"/>
      <c r="G33" s="145"/>
      <c r="H33" s="146"/>
      <c r="I33" s="146"/>
    </row>
    <row r="34" spans="1:9" s="87" customFormat="1" ht="17.25" customHeight="1">
      <c r="A34" s="193" t="s">
        <v>113</v>
      </c>
      <c r="B34" s="193"/>
      <c r="C34" s="93" t="s">
        <v>114</v>
      </c>
      <c r="D34" s="142">
        <f t="shared" si="0"/>
        <v>120</v>
      </c>
      <c r="E34" s="142">
        <f>E35</f>
        <v>120</v>
      </c>
      <c r="F34" s="142"/>
      <c r="G34" s="145"/>
      <c r="H34" s="146"/>
      <c r="I34" s="146"/>
    </row>
    <row r="35" spans="1:9" s="87" customFormat="1" ht="17.25" customHeight="1">
      <c r="A35" s="193" t="s">
        <v>115</v>
      </c>
      <c r="B35" s="193"/>
      <c r="C35" s="93" t="s">
        <v>77</v>
      </c>
      <c r="D35" s="142">
        <f t="shared" si="0"/>
        <v>120</v>
      </c>
      <c r="E35" s="142">
        <v>120</v>
      </c>
      <c r="F35" s="142"/>
      <c r="G35" s="145"/>
      <c r="H35" s="146"/>
      <c r="I35" s="146"/>
    </row>
    <row r="36" spans="1:9" s="87" customFormat="1" ht="17.25" customHeight="1">
      <c r="A36" s="193" t="s">
        <v>116</v>
      </c>
      <c r="B36" s="193"/>
      <c r="C36" s="93" t="s">
        <v>28</v>
      </c>
      <c r="D36" s="142">
        <f t="shared" si="0"/>
        <v>67</v>
      </c>
      <c r="E36" s="142">
        <f>SUM(E37)</f>
        <v>67</v>
      </c>
      <c r="F36" s="142"/>
      <c r="G36" s="145"/>
      <c r="H36" s="146"/>
      <c r="I36" s="146"/>
    </row>
    <row r="37" spans="1:9" s="87" customFormat="1" ht="17.25" customHeight="1">
      <c r="A37" s="193" t="s">
        <v>117</v>
      </c>
      <c r="B37" s="193"/>
      <c r="C37" s="93" t="s">
        <v>118</v>
      </c>
      <c r="D37" s="142">
        <f t="shared" si="0"/>
        <v>67</v>
      </c>
      <c r="E37" s="142">
        <f>SUM(E38)</f>
        <v>67</v>
      </c>
      <c r="F37" s="142"/>
      <c r="G37" s="145"/>
      <c r="H37" s="146"/>
      <c r="I37" s="146"/>
    </row>
    <row r="38" spans="1:9" s="87" customFormat="1" ht="17.25" customHeight="1">
      <c r="A38" s="193" t="s">
        <v>119</v>
      </c>
      <c r="B38" s="193"/>
      <c r="C38" s="93" t="s">
        <v>120</v>
      </c>
      <c r="D38" s="142">
        <f t="shared" si="0"/>
        <v>67</v>
      </c>
      <c r="E38" s="147">
        <v>67</v>
      </c>
      <c r="F38" s="147"/>
      <c r="G38" s="145"/>
      <c r="H38" s="146"/>
      <c r="I38" s="146"/>
    </row>
    <row r="39" spans="1:9" s="87" customFormat="1" ht="17.25" customHeight="1">
      <c r="A39" s="193" t="s">
        <v>121</v>
      </c>
      <c r="B39" s="193"/>
      <c r="C39" s="93" t="s">
        <v>122</v>
      </c>
      <c r="D39" s="142">
        <f t="shared" si="0"/>
        <v>5</v>
      </c>
      <c r="E39" s="142">
        <f>SUM(E40)</f>
        <v>5</v>
      </c>
      <c r="F39" s="142"/>
      <c r="G39" s="145"/>
      <c r="H39" s="146"/>
      <c r="I39" s="146"/>
    </row>
    <row r="40" spans="1:9" s="87" customFormat="1" ht="17.25" customHeight="1">
      <c r="A40" s="193" t="s">
        <v>123</v>
      </c>
      <c r="B40" s="193"/>
      <c r="C40" s="93" t="s">
        <v>124</v>
      </c>
      <c r="D40" s="142">
        <f t="shared" si="0"/>
        <v>5</v>
      </c>
      <c r="E40" s="142">
        <f>SUM(E41)</f>
        <v>5</v>
      </c>
      <c r="F40" s="142"/>
      <c r="G40" s="145"/>
      <c r="H40" s="146"/>
      <c r="I40" s="146"/>
    </row>
    <row r="41" spans="1:9" s="87" customFormat="1" ht="17.25" customHeight="1">
      <c r="A41" s="193" t="s">
        <v>125</v>
      </c>
      <c r="B41" s="193"/>
      <c r="C41" s="93" t="s">
        <v>77</v>
      </c>
      <c r="D41" s="142">
        <f t="shared" si="0"/>
        <v>5</v>
      </c>
      <c r="E41" s="142">
        <v>5</v>
      </c>
      <c r="F41" s="142"/>
      <c r="G41" s="145"/>
      <c r="H41" s="146"/>
      <c r="I41" s="146"/>
    </row>
    <row r="42" spans="1:9" s="87" customFormat="1" ht="17.25" customHeight="1">
      <c r="A42" s="193" t="s">
        <v>126</v>
      </c>
      <c r="B42" s="193"/>
      <c r="C42" s="93" t="s">
        <v>127</v>
      </c>
      <c r="D42" s="142">
        <f t="shared" si="0"/>
        <v>66.5</v>
      </c>
      <c r="E42" s="142">
        <f>E43+E45</f>
        <v>66.5</v>
      </c>
      <c r="F42" s="142"/>
      <c r="G42" s="145"/>
      <c r="H42" s="146"/>
      <c r="I42" s="146"/>
    </row>
    <row r="43" spans="1:9" s="87" customFormat="1" ht="17.25" customHeight="1">
      <c r="A43" s="193" t="s">
        <v>128</v>
      </c>
      <c r="B43" s="193"/>
      <c r="C43" s="93" t="s">
        <v>129</v>
      </c>
      <c r="D43" s="142">
        <f t="shared" si="0"/>
        <v>16.3</v>
      </c>
      <c r="E43" s="142">
        <f>SUM(E44)</f>
        <v>16.3</v>
      </c>
      <c r="F43" s="142"/>
      <c r="G43" s="145"/>
      <c r="H43" s="146"/>
      <c r="I43" s="146"/>
    </row>
    <row r="44" spans="1:9" s="87" customFormat="1" ht="17.25" customHeight="1">
      <c r="A44" s="193" t="s">
        <v>130</v>
      </c>
      <c r="B44" s="193"/>
      <c r="C44" s="93" t="s">
        <v>77</v>
      </c>
      <c r="D44" s="142">
        <f t="shared" si="0"/>
        <v>16.3</v>
      </c>
      <c r="E44" s="147">
        <v>16.3</v>
      </c>
      <c r="F44" s="147"/>
      <c r="G44" s="145"/>
      <c r="H44" s="146"/>
      <c r="I44" s="146"/>
    </row>
    <row r="45" spans="1:9" s="87" customFormat="1" ht="17.25" customHeight="1">
      <c r="A45" s="193" t="s">
        <v>131</v>
      </c>
      <c r="B45" s="193"/>
      <c r="C45" s="93" t="s">
        <v>132</v>
      </c>
      <c r="D45" s="142">
        <f t="shared" si="0"/>
        <v>50.2</v>
      </c>
      <c r="E45" s="142">
        <f>SUM(E46)</f>
        <v>50.2</v>
      </c>
      <c r="F45" s="142"/>
      <c r="G45" s="145"/>
      <c r="H45" s="146"/>
      <c r="I45" s="146"/>
    </row>
    <row r="46" spans="1:9" s="87" customFormat="1" ht="17.25" customHeight="1">
      <c r="A46" s="193" t="s">
        <v>133</v>
      </c>
      <c r="B46" s="193"/>
      <c r="C46" s="93" t="s">
        <v>77</v>
      </c>
      <c r="D46" s="142">
        <f t="shared" si="0"/>
        <v>50.2</v>
      </c>
      <c r="E46" s="142">
        <v>50.2</v>
      </c>
      <c r="F46" s="142"/>
      <c r="G46" s="145"/>
      <c r="H46" s="146"/>
      <c r="I46" s="146"/>
    </row>
    <row r="47" spans="1:9" s="87" customFormat="1" ht="17.25" customHeight="1">
      <c r="A47" s="193" t="s">
        <v>134</v>
      </c>
      <c r="B47" s="193"/>
      <c r="C47" s="93" t="s">
        <v>135</v>
      </c>
      <c r="D47" s="142">
        <f t="shared" si="0"/>
        <v>570.5</v>
      </c>
      <c r="E47" s="142">
        <f>E48+E52+E54+E56</f>
        <v>124.7</v>
      </c>
      <c r="F47" s="142">
        <f>F48+F52+F54+F56</f>
        <v>445.8</v>
      </c>
      <c r="G47" s="145"/>
      <c r="H47" s="146"/>
      <c r="I47" s="146"/>
    </row>
    <row r="48" spans="1:9" s="87" customFormat="1" ht="17.25" customHeight="1">
      <c r="A48" s="193" t="s">
        <v>136</v>
      </c>
      <c r="B48" s="193"/>
      <c r="C48" s="93" t="s">
        <v>137</v>
      </c>
      <c r="D48" s="142">
        <f t="shared" si="0"/>
        <v>171</v>
      </c>
      <c r="E48" s="142">
        <f>SUM(E49:E51)</f>
        <v>62.7</v>
      </c>
      <c r="F48" s="142">
        <f>SUM(F49:F51)</f>
        <v>108.3</v>
      </c>
      <c r="G48" s="145"/>
      <c r="H48" s="146"/>
      <c r="I48" s="146"/>
    </row>
    <row r="49" spans="1:9" s="87" customFormat="1" ht="17.25" customHeight="1">
      <c r="A49" s="193" t="s">
        <v>138</v>
      </c>
      <c r="B49" s="193"/>
      <c r="C49" s="93" t="s">
        <v>139</v>
      </c>
      <c r="D49" s="142">
        <f t="shared" si="0"/>
        <v>45</v>
      </c>
      <c r="E49" s="142">
        <v>45</v>
      </c>
      <c r="F49" s="142"/>
      <c r="G49" s="145"/>
      <c r="H49" s="146"/>
      <c r="I49" s="146"/>
    </row>
    <row r="50" spans="1:9" s="87" customFormat="1" ht="17.25" customHeight="1">
      <c r="A50" s="193" t="s">
        <v>140</v>
      </c>
      <c r="B50" s="193"/>
      <c r="C50" s="93" t="s">
        <v>141</v>
      </c>
      <c r="D50" s="142">
        <f t="shared" si="0"/>
        <v>108.3</v>
      </c>
      <c r="E50" s="142"/>
      <c r="F50" s="142">
        <v>108.3</v>
      </c>
      <c r="G50" s="145"/>
      <c r="H50" s="146"/>
      <c r="I50" s="146"/>
    </row>
    <row r="51" spans="1:9" s="87" customFormat="1" ht="17.25" customHeight="1">
      <c r="A51" s="193" t="s">
        <v>142</v>
      </c>
      <c r="B51" s="193"/>
      <c r="C51" s="93" t="s">
        <v>143</v>
      </c>
      <c r="D51" s="142">
        <f t="shared" si="0"/>
        <v>17.7</v>
      </c>
      <c r="E51" s="142">
        <v>17.7</v>
      </c>
      <c r="F51" s="142"/>
      <c r="G51" s="145"/>
      <c r="H51" s="146"/>
      <c r="I51" s="146"/>
    </row>
    <row r="52" spans="1:9" s="87" customFormat="1" ht="17.25" customHeight="1">
      <c r="A52" s="193" t="s">
        <v>144</v>
      </c>
      <c r="B52" s="193"/>
      <c r="C52" s="93" t="s">
        <v>145</v>
      </c>
      <c r="D52" s="142">
        <f t="shared" si="0"/>
        <v>59</v>
      </c>
      <c r="E52" s="147">
        <f>SUM(E53)</f>
        <v>59</v>
      </c>
      <c r="F52" s="147"/>
      <c r="G52" s="145"/>
      <c r="H52" s="146"/>
      <c r="I52" s="146"/>
    </row>
    <row r="53" spans="1:9" s="87" customFormat="1" ht="17.25" customHeight="1">
      <c r="A53" s="193" t="s">
        <v>146</v>
      </c>
      <c r="B53" s="193"/>
      <c r="C53" s="93" t="s">
        <v>139</v>
      </c>
      <c r="D53" s="142">
        <f t="shared" si="0"/>
        <v>59</v>
      </c>
      <c r="E53" s="142">
        <v>59</v>
      </c>
      <c r="F53" s="142"/>
      <c r="G53" s="145"/>
      <c r="H53" s="146"/>
      <c r="I53" s="146"/>
    </row>
    <row r="54" spans="1:9" s="87" customFormat="1" ht="17.25" customHeight="1">
      <c r="A54" s="193" t="s">
        <v>147</v>
      </c>
      <c r="B54" s="193"/>
      <c r="C54" s="93" t="s">
        <v>148</v>
      </c>
      <c r="D54" s="142">
        <f t="shared" si="0"/>
        <v>3</v>
      </c>
      <c r="E54" s="142">
        <f>SUM(E55)</f>
        <v>3</v>
      </c>
      <c r="F54" s="142"/>
      <c r="G54" s="145"/>
      <c r="H54" s="146"/>
      <c r="I54" s="146"/>
    </row>
    <row r="55" spans="1:9" s="87" customFormat="1" ht="17.25" customHeight="1">
      <c r="A55" s="193" t="s">
        <v>149</v>
      </c>
      <c r="B55" s="193"/>
      <c r="C55" s="93" t="s">
        <v>139</v>
      </c>
      <c r="D55" s="142">
        <f t="shared" si="0"/>
        <v>3</v>
      </c>
      <c r="E55" s="142">
        <v>3</v>
      </c>
      <c r="F55" s="142"/>
      <c r="G55" s="145"/>
      <c r="H55" s="146"/>
      <c r="I55" s="146"/>
    </row>
    <row r="56" spans="1:9" s="87" customFormat="1" ht="17.25" customHeight="1">
      <c r="A56" s="193" t="s">
        <v>150</v>
      </c>
      <c r="B56" s="193"/>
      <c r="C56" s="93" t="s">
        <v>151</v>
      </c>
      <c r="D56" s="142">
        <f t="shared" si="0"/>
        <v>337.5</v>
      </c>
      <c r="E56" s="142"/>
      <c r="F56" s="142">
        <f>SUM(F57)</f>
        <v>337.5</v>
      </c>
      <c r="G56" s="146"/>
      <c r="H56" s="146"/>
      <c r="I56" s="146"/>
    </row>
    <row r="57" spans="1:9" s="87" customFormat="1" ht="17.25" customHeight="1">
      <c r="A57" s="193" t="s">
        <v>152</v>
      </c>
      <c r="B57" s="193"/>
      <c r="C57" s="93" t="s">
        <v>153</v>
      </c>
      <c r="D57" s="142">
        <f t="shared" si="0"/>
        <v>337.5</v>
      </c>
      <c r="E57" s="142"/>
      <c r="F57" s="142">
        <v>337.5</v>
      </c>
      <c r="G57" s="146"/>
      <c r="H57" s="146"/>
      <c r="I57" s="146"/>
    </row>
    <row r="58" spans="1:9" s="86" customFormat="1" ht="17.25" customHeight="1">
      <c r="A58" s="148"/>
      <c r="B58" s="148"/>
      <c r="C58" s="149"/>
      <c r="D58" s="150"/>
      <c r="E58" s="150"/>
      <c r="F58" s="150"/>
      <c r="G58" s="149"/>
      <c r="H58" s="149"/>
      <c r="I58" s="149"/>
    </row>
    <row r="59" spans="1:9" s="86" customFormat="1" ht="17.25" customHeight="1">
      <c r="A59" s="186" t="s">
        <v>162</v>
      </c>
      <c r="B59" s="186"/>
      <c r="C59" s="186"/>
      <c r="D59" s="201"/>
      <c r="E59" s="201"/>
      <c r="F59" s="201"/>
      <c r="G59" s="186"/>
      <c r="H59" s="186"/>
      <c r="I59" s="186"/>
    </row>
    <row r="60" spans="1:6" s="86" customFormat="1" ht="14.25">
      <c r="A60" s="151"/>
      <c r="B60" s="132"/>
      <c r="C60" s="132"/>
      <c r="D60" s="133"/>
      <c r="E60" s="133"/>
      <c r="F60" s="133"/>
    </row>
    <row r="61" spans="1:6" s="86" customFormat="1" ht="14.25">
      <c r="A61" s="152"/>
      <c r="B61" s="132"/>
      <c r="C61" s="132"/>
      <c r="D61" s="133"/>
      <c r="E61" s="133"/>
      <c r="F61" s="133"/>
    </row>
    <row r="62" spans="1:6" s="86" customFormat="1" ht="14.25">
      <c r="A62" s="152"/>
      <c r="B62" s="132"/>
      <c r="C62" s="132"/>
      <c r="D62" s="133"/>
      <c r="E62" s="133"/>
      <c r="F62" s="133"/>
    </row>
  </sheetData>
  <sheetProtection/>
  <mergeCells count="62">
    <mergeCell ref="A1:I1"/>
    <mergeCell ref="A4:C4"/>
    <mergeCell ref="A7:C7"/>
    <mergeCell ref="A8:C8"/>
    <mergeCell ref="A9:B9"/>
    <mergeCell ref="A10:B10"/>
    <mergeCell ref="C5:C6"/>
    <mergeCell ref="D4:D6"/>
    <mergeCell ref="E4:E6"/>
    <mergeCell ref="F4:F6"/>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45:B45"/>
    <mergeCell ref="A46:B46"/>
    <mergeCell ref="A35:B35"/>
    <mergeCell ref="A36:B36"/>
    <mergeCell ref="A37:B37"/>
    <mergeCell ref="A38:B38"/>
    <mergeCell ref="A39:B39"/>
    <mergeCell ref="A40:B40"/>
    <mergeCell ref="A55:B55"/>
    <mergeCell ref="A56:B56"/>
    <mergeCell ref="A57:B57"/>
    <mergeCell ref="A59:I59"/>
    <mergeCell ref="A47:B47"/>
    <mergeCell ref="A48:B48"/>
    <mergeCell ref="A49:B49"/>
    <mergeCell ref="A50:B50"/>
    <mergeCell ref="A51:B51"/>
    <mergeCell ref="A52:B52"/>
    <mergeCell ref="G4:G6"/>
    <mergeCell ref="H4:H6"/>
    <mergeCell ref="I4:I6"/>
    <mergeCell ref="A5:B6"/>
    <mergeCell ref="A53:B53"/>
    <mergeCell ref="A54:B54"/>
    <mergeCell ref="A41:B41"/>
    <mergeCell ref="A42:B42"/>
    <mergeCell ref="A43:B43"/>
    <mergeCell ref="A44:B44"/>
  </mergeCells>
  <printOptions horizontalCentered="1"/>
  <pageMargins left="0.35433070866141736" right="0.35433070866141736" top="0.7874015748031497" bottom="0.7874015748031497" header="0.5118110236220472" footer="0.1968503937007874"/>
  <pageSetup horizontalDpi="600" verticalDpi="600" orientation="portrait"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zoomScaleSheetLayoutView="100" zoomScalePageLayoutView="0" workbookViewId="0" topLeftCell="A1">
      <selection activeCell="D19" sqref="D19"/>
    </sheetView>
  </sheetViews>
  <sheetFormatPr defaultColWidth="9.00390625" defaultRowHeight="14.25"/>
  <cols>
    <col min="1" max="1" width="36.375" style="99" customWidth="1"/>
    <col min="2" max="2" width="4.00390625" style="99" customWidth="1"/>
    <col min="3" max="3" width="15.625" style="99" customWidth="1"/>
    <col min="4" max="4" width="35.75390625" style="99" customWidth="1"/>
    <col min="5" max="5" width="3.50390625" style="99" customWidth="1"/>
    <col min="6" max="6" width="15.625" style="99" customWidth="1"/>
    <col min="7" max="7" width="13.875" style="99" customWidth="1"/>
    <col min="8" max="8" width="15.625" style="99" customWidth="1"/>
    <col min="9" max="10" width="9.00390625" style="100" customWidth="1"/>
    <col min="11" max="16384" width="9.00390625" style="99" customWidth="1"/>
  </cols>
  <sheetData>
    <row r="1" ht="14.25">
      <c r="A1" s="101"/>
    </row>
    <row r="2" spans="1:10" s="97" customFormat="1" ht="18" customHeight="1">
      <c r="A2" s="179" t="s">
        <v>163</v>
      </c>
      <c r="B2" s="179"/>
      <c r="C2" s="179"/>
      <c r="D2" s="179"/>
      <c r="E2" s="179"/>
      <c r="F2" s="179"/>
      <c r="G2" s="179"/>
      <c r="H2" s="179"/>
      <c r="I2" s="128"/>
      <c r="J2" s="128"/>
    </row>
    <row r="3" spans="1:8" ht="9.75" customHeight="1">
      <c r="A3" s="102"/>
      <c r="B3" s="102"/>
      <c r="C3" s="102"/>
      <c r="D3" s="102"/>
      <c r="E3" s="102"/>
      <c r="F3" s="102"/>
      <c r="G3" s="102"/>
      <c r="H3" s="7" t="s">
        <v>164</v>
      </c>
    </row>
    <row r="4" spans="1:8" ht="15" customHeight="1">
      <c r="A4" s="8" t="s">
        <v>309</v>
      </c>
      <c r="B4" s="102"/>
      <c r="C4" s="102"/>
      <c r="D4" s="102"/>
      <c r="E4" s="102"/>
      <c r="F4" s="102"/>
      <c r="G4" s="102"/>
      <c r="H4" s="7" t="s">
        <v>3</v>
      </c>
    </row>
    <row r="5" spans="1:10" s="98" customFormat="1" ht="19.5" customHeight="1">
      <c r="A5" s="180" t="s">
        <v>4</v>
      </c>
      <c r="B5" s="181"/>
      <c r="C5" s="181"/>
      <c r="D5" s="182" t="s">
        <v>5</v>
      </c>
      <c r="E5" s="181"/>
      <c r="F5" s="210"/>
      <c r="G5" s="210"/>
      <c r="H5" s="183"/>
      <c r="I5" s="129"/>
      <c r="J5" s="129"/>
    </row>
    <row r="6" spans="1:10" s="98" customFormat="1" ht="31.5" customHeight="1">
      <c r="A6" s="160" t="s">
        <v>6</v>
      </c>
      <c r="B6" s="161" t="s">
        <v>7</v>
      </c>
      <c r="C6" s="103" t="s">
        <v>165</v>
      </c>
      <c r="D6" s="162" t="s">
        <v>6</v>
      </c>
      <c r="E6" s="161" t="s">
        <v>7</v>
      </c>
      <c r="F6" s="103" t="s">
        <v>56</v>
      </c>
      <c r="G6" s="104" t="s">
        <v>166</v>
      </c>
      <c r="H6" s="105" t="s">
        <v>167</v>
      </c>
      <c r="I6" s="129"/>
      <c r="J6" s="129"/>
    </row>
    <row r="7" spans="1:10" s="98" customFormat="1" ht="19.5" customHeight="1">
      <c r="A7" s="160" t="s">
        <v>9</v>
      </c>
      <c r="B7" s="103"/>
      <c r="C7" s="162" t="s">
        <v>10</v>
      </c>
      <c r="D7" s="162" t="s">
        <v>9</v>
      </c>
      <c r="E7" s="103"/>
      <c r="F7" s="106">
        <v>2</v>
      </c>
      <c r="G7" s="106">
        <v>3</v>
      </c>
      <c r="H7" s="107">
        <v>4</v>
      </c>
      <c r="I7" s="129"/>
      <c r="J7" s="129"/>
    </row>
    <row r="8" spans="1:10" s="98" customFormat="1" ht="19.5" customHeight="1">
      <c r="A8" s="164" t="s">
        <v>168</v>
      </c>
      <c r="B8" s="165" t="s">
        <v>10</v>
      </c>
      <c r="C8" s="110">
        <v>2322</v>
      </c>
      <c r="D8" s="166" t="s">
        <v>13</v>
      </c>
      <c r="E8" s="111">
        <v>15</v>
      </c>
      <c r="F8" s="177">
        <f>G8+H8</f>
        <v>1493</v>
      </c>
      <c r="G8" s="177">
        <v>1493</v>
      </c>
      <c r="H8" s="112"/>
      <c r="I8" s="129"/>
      <c r="J8" s="129"/>
    </row>
    <row r="9" spans="1:10" s="98" customFormat="1" ht="19.5" customHeight="1">
      <c r="A9" s="113" t="s">
        <v>169</v>
      </c>
      <c r="B9" s="165" t="s">
        <v>11</v>
      </c>
      <c r="C9" s="110"/>
      <c r="D9" s="166" t="s">
        <v>16</v>
      </c>
      <c r="E9" s="111">
        <v>16</v>
      </c>
      <c r="F9" s="177"/>
      <c r="G9" s="177"/>
      <c r="H9" s="112"/>
      <c r="I9" s="129"/>
      <c r="J9" s="129"/>
    </row>
    <row r="10" spans="1:10" s="98" customFormat="1" ht="19.5" customHeight="1">
      <c r="A10" s="113"/>
      <c r="B10" s="165" t="s">
        <v>19</v>
      </c>
      <c r="C10" s="110"/>
      <c r="D10" s="166" t="s">
        <v>20</v>
      </c>
      <c r="E10" s="111">
        <v>17</v>
      </c>
      <c r="F10" s="177"/>
      <c r="G10" s="177"/>
      <c r="H10" s="112"/>
      <c r="I10" s="129"/>
      <c r="J10" s="129"/>
    </row>
    <row r="11" spans="1:10" s="98" customFormat="1" ht="19.5" customHeight="1">
      <c r="A11" s="113"/>
      <c r="B11" s="165" t="s">
        <v>23</v>
      </c>
      <c r="C11" s="110"/>
      <c r="D11" s="166" t="s">
        <v>24</v>
      </c>
      <c r="E11" s="111">
        <v>18</v>
      </c>
      <c r="F11" s="177">
        <f>G11+H11</f>
        <v>120</v>
      </c>
      <c r="G11" s="177">
        <v>120</v>
      </c>
      <c r="H11" s="112"/>
      <c r="I11" s="129"/>
      <c r="J11" s="129"/>
    </row>
    <row r="12" spans="1:10" s="98" customFormat="1" ht="19.5" customHeight="1">
      <c r="A12" s="113"/>
      <c r="B12" s="165" t="s">
        <v>27</v>
      </c>
      <c r="C12" s="110"/>
      <c r="D12" s="166" t="s">
        <v>28</v>
      </c>
      <c r="E12" s="111">
        <v>19</v>
      </c>
      <c r="F12" s="177">
        <f>G12+H12</f>
        <v>67</v>
      </c>
      <c r="G12" s="177">
        <v>67</v>
      </c>
      <c r="H12" s="112"/>
      <c r="I12" s="129"/>
      <c r="J12" s="129"/>
    </row>
    <row r="13" spans="1:10" s="98" customFormat="1" ht="19.5" customHeight="1">
      <c r="A13" s="113"/>
      <c r="B13" s="165" t="s">
        <v>31</v>
      </c>
      <c r="C13" s="110"/>
      <c r="D13" s="166" t="s">
        <v>32</v>
      </c>
      <c r="E13" s="111">
        <v>20</v>
      </c>
      <c r="F13" s="177"/>
      <c r="G13" s="177"/>
      <c r="H13" s="112"/>
      <c r="I13" s="129"/>
      <c r="J13" s="129"/>
    </row>
    <row r="14" spans="1:10" s="98" customFormat="1" ht="19.5" customHeight="1">
      <c r="A14" s="113"/>
      <c r="B14" s="165" t="s">
        <v>34</v>
      </c>
      <c r="C14" s="110"/>
      <c r="D14" s="114" t="s">
        <v>35</v>
      </c>
      <c r="E14" s="111">
        <v>21</v>
      </c>
      <c r="F14" s="177">
        <f>G14+H14</f>
        <v>316</v>
      </c>
      <c r="G14" s="177">
        <v>316</v>
      </c>
      <c r="H14" s="112"/>
      <c r="I14" s="129"/>
      <c r="J14" s="129"/>
    </row>
    <row r="15" spans="1:10" s="98" customFormat="1" ht="19.5" customHeight="1">
      <c r="A15" s="108"/>
      <c r="B15" s="165" t="s">
        <v>37</v>
      </c>
      <c r="C15" s="115"/>
      <c r="D15" s="116" t="s">
        <v>38</v>
      </c>
      <c r="E15" s="111">
        <v>22</v>
      </c>
      <c r="F15" s="177">
        <f>G15+H15</f>
        <v>34</v>
      </c>
      <c r="G15" s="109">
        <v>34</v>
      </c>
      <c r="H15" s="117"/>
      <c r="I15" s="129"/>
      <c r="J15" s="129"/>
    </row>
    <row r="16" spans="1:10" s="98" customFormat="1" ht="19.5" customHeight="1">
      <c r="A16" s="108"/>
      <c r="B16" s="109"/>
      <c r="C16" s="115"/>
      <c r="D16" s="116" t="s">
        <v>40</v>
      </c>
      <c r="E16" s="111">
        <v>23</v>
      </c>
      <c r="F16" s="177">
        <f>G16+H16</f>
        <v>292</v>
      </c>
      <c r="G16" s="109">
        <v>292</v>
      </c>
      <c r="H16" s="117"/>
      <c r="I16" s="129"/>
      <c r="J16" s="129"/>
    </row>
    <row r="17" spans="1:10" s="98" customFormat="1" ht="19.5" customHeight="1">
      <c r="A17" s="167" t="s">
        <v>42</v>
      </c>
      <c r="B17" s="165" t="s">
        <v>43</v>
      </c>
      <c r="C17" s="110"/>
      <c r="D17" s="168" t="s">
        <v>44</v>
      </c>
      <c r="E17" s="111">
        <v>24</v>
      </c>
      <c r="F17" s="177"/>
      <c r="G17" s="109"/>
      <c r="H17" s="118"/>
      <c r="I17" s="129"/>
      <c r="J17" s="129"/>
    </row>
    <row r="18" spans="1:10" s="98" customFormat="1" ht="19.5" customHeight="1">
      <c r="A18" s="119" t="s">
        <v>170</v>
      </c>
      <c r="B18" s="165" t="s">
        <v>47</v>
      </c>
      <c r="C18" s="110"/>
      <c r="D18" s="120" t="s">
        <v>171</v>
      </c>
      <c r="E18" s="111">
        <v>25</v>
      </c>
      <c r="F18" s="177"/>
      <c r="G18" s="109"/>
      <c r="H18" s="121"/>
      <c r="I18" s="129"/>
      <c r="J18" s="129"/>
    </row>
    <row r="19" spans="1:10" s="98" customFormat="1" ht="19.5" customHeight="1">
      <c r="A19" s="119" t="s">
        <v>172</v>
      </c>
      <c r="B19" s="165" t="s">
        <v>51</v>
      </c>
      <c r="C19" s="110"/>
      <c r="D19" s="116"/>
      <c r="E19" s="111">
        <v>26</v>
      </c>
      <c r="F19" s="177"/>
      <c r="G19" s="109"/>
      <c r="H19" s="121"/>
      <c r="I19" s="129"/>
      <c r="J19" s="129"/>
    </row>
    <row r="20" spans="1:10" s="98" customFormat="1" ht="19.5" customHeight="1">
      <c r="A20" s="122" t="s">
        <v>173</v>
      </c>
      <c r="B20" s="165" t="s">
        <v>54</v>
      </c>
      <c r="C20" s="123"/>
      <c r="D20" s="124"/>
      <c r="E20" s="111">
        <v>27</v>
      </c>
      <c r="F20" s="177"/>
      <c r="G20" s="109"/>
      <c r="H20" s="125"/>
      <c r="I20" s="129"/>
      <c r="J20" s="129"/>
    </row>
    <row r="21" spans="1:10" s="98" customFormat="1" ht="19.5" customHeight="1">
      <c r="A21" s="122"/>
      <c r="B21" s="165" t="s">
        <v>57</v>
      </c>
      <c r="C21" s="123"/>
      <c r="D21" s="124"/>
      <c r="E21" s="111">
        <v>28</v>
      </c>
      <c r="F21" s="177"/>
      <c r="G21" s="109"/>
      <c r="H21" s="125"/>
      <c r="I21" s="129"/>
      <c r="J21" s="129"/>
    </row>
    <row r="22" spans="1:8" ht="19.5" customHeight="1">
      <c r="A22" s="169" t="s">
        <v>56</v>
      </c>
      <c r="B22" s="165" t="s">
        <v>14</v>
      </c>
      <c r="C22" s="126">
        <v>2322</v>
      </c>
      <c r="D22" s="170" t="s">
        <v>56</v>
      </c>
      <c r="E22" s="111">
        <v>29</v>
      </c>
      <c r="F22" s="177">
        <f>G22+H22</f>
        <v>2322</v>
      </c>
      <c r="G22" s="178">
        <f>SUM(G8:G21)</f>
        <v>2322</v>
      </c>
      <c r="H22" s="127"/>
    </row>
    <row r="23" spans="1:8" ht="29.25" customHeight="1">
      <c r="A23" s="184" t="s">
        <v>174</v>
      </c>
      <c r="B23" s="185"/>
      <c r="C23" s="185"/>
      <c r="D23" s="185"/>
      <c r="E23" s="185"/>
      <c r="F23" s="185"/>
      <c r="G23" s="211"/>
      <c r="H23" s="185"/>
    </row>
  </sheetData>
  <sheetProtection/>
  <mergeCells count="4">
    <mergeCell ref="A2:H2"/>
    <mergeCell ref="A5:C5"/>
    <mergeCell ref="D5:H5"/>
    <mergeCell ref="A23:H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6"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
      <selection activeCell="G19" sqref="G19"/>
    </sheetView>
  </sheetViews>
  <sheetFormatPr defaultColWidth="9.00390625" defaultRowHeight="14.25"/>
  <cols>
    <col min="1" max="2" width="4.625" style="5" customWidth="1"/>
    <col min="3" max="3" width="27.125" style="88" customWidth="1"/>
    <col min="4" max="4" width="23.375" style="88" customWidth="1"/>
    <col min="5" max="5" width="24.375" style="88" customWidth="1"/>
    <col min="6" max="6" width="25.125" style="88" customWidth="1"/>
    <col min="7" max="16384" width="9.00390625" style="5" customWidth="1"/>
  </cols>
  <sheetData>
    <row r="1" spans="1:6" s="1" customFormat="1" ht="30" customHeight="1">
      <c r="A1" s="230" t="s">
        <v>175</v>
      </c>
      <c r="B1" s="230"/>
      <c r="C1" s="230"/>
      <c r="D1" s="230"/>
      <c r="E1" s="230"/>
      <c r="F1" s="230"/>
    </row>
    <row r="2" spans="1:6" s="2" customFormat="1" ht="10.5" customHeight="1">
      <c r="A2" s="6"/>
      <c r="B2" s="6"/>
      <c r="C2" s="6"/>
      <c r="D2" s="6"/>
      <c r="E2" s="6"/>
      <c r="F2" s="89" t="s">
        <v>176</v>
      </c>
    </row>
    <row r="3" spans="1:6" s="2" customFormat="1" ht="15" customHeight="1">
      <c r="A3" s="8" t="s">
        <v>62</v>
      </c>
      <c r="B3" s="231" t="s">
        <v>63</v>
      </c>
      <c r="C3" s="231"/>
      <c r="D3" s="90"/>
      <c r="E3" s="90"/>
      <c r="F3" s="89" t="s">
        <v>3</v>
      </c>
    </row>
    <row r="4" spans="1:6" s="3" customFormat="1" ht="20.25" customHeight="1">
      <c r="A4" s="232" t="s">
        <v>177</v>
      </c>
      <c r="B4" s="233"/>
      <c r="C4" s="233"/>
      <c r="D4" s="216" t="s">
        <v>44</v>
      </c>
      <c r="E4" s="219" t="s">
        <v>178</v>
      </c>
      <c r="F4" s="222" t="s">
        <v>158</v>
      </c>
    </row>
    <row r="5" spans="1:6" s="3" customFormat="1" ht="24.75" customHeight="1">
      <c r="A5" s="225" t="s">
        <v>70</v>
      </c>
      <c r="B5" s="215"/>
      <c r="C5" s="215" t="s">
        <v>71</v>
      </c>
      <c r="D5" s="217"/>
      <c r="E5" s="220"/>
      <c r="F5" s="223"/>
    </row>
    <row r="6" spans="1:6" s="3" customFormat="1" ht="18" customHeight="1">
      <c r="A6" s="225"/>
      <c r="B6" s="215"/>
      <c r="C6" s="215"/>
      <c r="D6" s="217"/>
      <c r="E6" s="220"/>
      <c r="F6" s="223"/>
    </row>
    <row r="7" spans="1:6" s="3" customFormat="1" ht="22.5" customHeight="1">
      <c r="A7" s="225"/>
      <c r="B7" s="215"/>
      <c r="C7" s="215"/>
      <c r="D7" s="218"/>
      <c r="E7" s="221"/>
      <c r="F7" s="224"/>
    </row>
    <row r="8" spans="1:6" s="3" customFormat="1" ht="22.5" customHeight="1">
      <c r="A8" s="234" t="s">
        <v>72</v>
      </c>
      <c r="B8" s="235"/>
      <c r="C8" s="236"/>
      <c r="D8" s="10">
        <v>1</v>
      </c>
      <c r="E8" s="10">
        <v>2</v>
      </c>
      <c r="F8" s="25">
        <v>3</v>
      </c>
    </row>
    <row r="9" spans="1:7" s="86" customFormat="1" ht="17.25" customHeight="1">
      <c r="A9" s="237" t="s">
        <v>56</v>
      </c>
      <c r="B9" s="238"/>
      <c r="C9" s="239"/>
      <c r="D9" s="91">
        <f aca="true" t="shared" si="0" ref="D9:D58">E9+F9</f>
        <v>2322</v>
      </c>
      <c r="E9" s="91">
        <f>E10+E34+E37+E40+E43+E48</f>
        <v>944.12</v>
      </c>
      <c r="F9" s="91">
        <f>F10+F34+F37+F40+F43+F48</f>
        <v>1377.8799999999999</v>
      </c>
      <c r="G9" s="92"/>
    </row>
    <row r="10" spans="1:7" s="87" customFormat="1" ht="17.25" customHeight="1">
      <c r="A10" s="226">
        <v>201</v>
      </c>
      <c r="B10" s="227"/>
      <c r="C10" s="93" t="s">
        <v>73</v>
      </c>
      <c r="D10" s="91">
        <f t="shared" si="0"/>
        <v>1493</v>
      </c>
      <c r="E10" s="91">
        <f>E11+E13+E15+E19+E22+E24+E26+E28+E30+E32</f>
        <v>560.92</v>
      </c>
      <c r="F10" s="91">
        <f>F11+F13+F15+F19+F22+F24+F28+F30+F32</f>
        <v>932.0799999999999</v>
      </c>
      <c r="G10" s="94"/>
    </row>
    <row r="11" spans="1:7" s="87" customFormat="1" ht="17.25" customHeight="1">
      <c r="A11" s="226" t="s">
        <v>74</v>
      </c>
      <c r="B11" s="227"/>
      <c r="C11" s="93" t="s">
        <v>75</v>
      </c>
      <c r="D11" s="91">
        <f t="shared" si="0"/>
        <v>56.2</v>
      </c>
      <c r="E11" s="91">
        <v>56.2</v>
      </c>
      <c r="F11" s="91"/>
      <c r="G11" s="94"/>
    </row>
    <row r="12" spans="1:7" s="87" customFormat="1" ht="17.25" customHeight="1">
      <c r="A12" s="226" t="s">
        <v>76</v>
      </c>
      <c r="B12" s="227"/>
      <c r="C12" s="93" t="s">
        <v>77</v>
      </c>
      <c r="D12" s="91">
        <f t="shared" si="0"/>
        <v>56.2</v>
      </c>
      <c r="E12" s="91">
        <v>56.2</v>
      </c>
      <c r="F12" s="91"/>
      <c r="G12" s="94"/>
    </row>
    <row r="13" spans="1:7" s="87" customFormat="1" ht="17.25" customHeight="1">
      <c r="A13" s="226" t="s">
        <v>78</v>
      </c>
      <c r="B13" s="227"/>
      <c r="C13" s="93" t="s">
        <v>79</v>
      </c>
      <c r="D13" s="91">
        <f t="shared" si="0"/>
        <v>5.6</v>
      </c>
      <c r="E13" s="91">
        <f>SUM(E14)</f>
        <v>5.6</v>
      </c>
      <c r="F13" s="91"/>
      <c r="G13" s="94"/>
    </row>
    <row r="14" spans="1:7" s="87" customFormat="1" ht="17.25" customHeight="1">
      <c r="A14" s="226" t="s">
        <v>80</v>
      </c>
      <c r="B14" s="227"/>
      <c r="C14" s="93" t="s">
        <v>77</v>
      </c>
      <c r="D14" s="91">
        <f t="shared" si="0"/>
        <v>5.6</v>
      </c>
      <c r="E14" s="91">
        <v>5.6</v>
      </c>
      <c r="F14" s="91"/>
      <c r="G14" s="94"/>
    </row>
    <row r="15" spans="1:7" s="87" customFormat="1" ht="17.25" customHeight="1">
      <c r="A15" s="228" t="s">
        <v>81</v>
      </c>
      <c r="B15" s="229"/>
      <c r="C15" s="95" t="s">
        <v>82</v>
      </c>
      <c r="D15" s="91">
        <f t="shared" si="0"/>
        <v>987.4999999999999</v>
      </c>
      <c r="E15" s="96">
        <f>E16+E17+E18</f>
        <v>105.42</v>
      </c>
      <c r="F15" s="96">
        <f>F16+F17+F18</f>
        <v>882.0799999999999</v>
      </c>
      <c r="G15" s="94"/>
    </row>
    <row r="16" spans="1:7" s="87" customFormat="1" ht="17.25" customHeight="1">
      <c r="A16" s="226" t="s">
        <v>83</v>
      </c>
      <c r="B16" s="227"/>
      <c r="C16" s="93" t="s">
        <v>77</v>
      </c>
      <c r="D16" s="91">
        <f t="shared" si="0"/>
        <v>105.42</v>
      </c>
      <c r="E16" s="91">
        <v>105.42</v>
      </c>
      <c r="F16" s="91"/>
      <c r="G16" s="94"/>
    </row>
    <row r="17" spans="1:7" s="87" customFormat="1" ht="17.25" customHeight="1">
      <c r="A17" s="226" t="s">
        <v>84</v>
      </c>
      <c r="B17" s="227"/>
      <c r="C17" s="93" t="s">
        <v>85</v>
      </c>
      <c r="D17" s="91">
        <f t="shared" si="0"/>
        <v>491.28</v>
      </c>
      <c r="E17" s="91"/>
      <c r="F17" s="91">
        <v>491.28</v>
      </c>
      <c r="G17" s="94"/>
    </row>
    <row r="18" spans="1:7" s="87" customFormat="1" ht="17.25" customHeight="1">
      <c r="A18" s="226" t="s">
        <v>86</v>
      </c>
      <c r="B18" s="227"/>
      <c r="C18" s="93" t="s">
        <v>87</v>
      </c>
      <c r="D18" s="91">
        <f t="shared" si="0"/>
        <v>390.8</v>
      </c>
      <c r="E18" s="91"/>
      <c r="F18" s="91">
        <v>390.8</v>
      </c>
      <c r="G18" s="94"/>
    </row>
    <row r="19" spans="1:7" s="87" customFormat="1" ht="17.25" customHeight="1">
      <c r="A19" s="226" t="s">
        <v>88</v>
      </c>
      <c r="B19" s="227"/>
      <c r="C19" s="93" t="s">
        <v>89</v>
      </c>
      <c r="D19" s="91">
        <f t="shared" si="0"/>
        <v>106.5</v>
      </c>
      <c r="E19" s="91">
        <f>SUM(E20:E21)</f>
        <v>56.5</v>
      </c>
      <c r="F19" s="91">
        <f>SUM(F20:F21)</f>
        <v>50</v>
      </c>
      <c r="G19" s="94"/>
    </row>
    <row r="20" spans="1:7" s="87" customFormat="1" ht="17.25" customHeight="1">
      <c r="A20" s="226" t="s">
        <v>90</v>
      </c>
      <c r="B20" s="227"/>
      <c r="C20" s="93" t="s">
        <v>77</v>
      </c>
      <c r="D20" s="91">
        <f t="shared" si="0"/>
        <v>56.5</v>
      </c>
      <c r="E20" s="91">
        <v>56.5</v>
      </c>
      <c r="F20" s="91"/>
      <c r="G20" s="94"/>
    </row>
    <row r="21" spans="1:7" s="87" customFormat="1" ht="17.25" customHeight="1">
      <c r="A21" s="228" t="s">
        <v>91</v>
      </c>
      <c r="B21" s="229"/>
      <c r="C21" s="95" t="s">
        <v>92</v>
      </c>
      <c r="D21" s="91">
        <f t="shared" si="0"/>
        <v>50</v>
      </c>
      <c r="E21" s="96"/>
      <c r="F21" s="96">
        <v>50</v>
      </c>
      <c r="G21" s="94"/>
    </row>
    <row r="22" spans="1:7" s="87" customFormat="1" ht="17.25" customHeight="1">
      <c r="A22" s="226" t="s">
        <v>93</v>
      </c>
      <c r="B22" s="227"/>
      <c r="C22" s="93" t="s">
        <v>94</v>
      </c>
      <c r="D22" s="91">
        <f t="shared" si="0"/>
        <v>10.6</v>
      </c>
      <c r="E22" s="91">
        <f>SUM(E23)</f>
        <v>10.6</v>
      </c>
      <c r="F22" s="91"/>
      <c r="G22" s="94"/>
    </row>
    <row r="23" spans="1:7" s="87" customFormat="1" ht="17.25" customHeight="1">
      <c r="A23" s="226" t="s">
        <v>95</v>
      </c>
      <c r="B23" s="227"/>
      <c r="C23" s="93" t="s">
        <v>77</v>
      </c>
      <c r="D23" s="91">
        <f t="shared" si="0"/>
        <v>10.6</v>
      </c>
      <c r="E23" s="91">
        <v>10.6</v>
      </c>
      <c r="F23" s="91"/>
      <c r="G23" s="94"/>
    </row>
    <row r="24" spans="1:7" s="87" customFormat="1" ht="17.25" customHeight="1">
      <c r="A24" s="226" t="s">
        <v>96</v>
      </c>
      <c r="B24" s="227"/>
      <c r="C24" s="93" t="s">
        <v>97</v>
      </c>
      <c r="D24" s="91">
        <f t="shared" si="0"/>
        <v>12.6</v>
      </c>
      <c r="E24" s="91">
        <v>12.6</v>
      </c>
      <c r="F24" s="91"/>
      <c r="G24" s="94"/>
    </row>
    <row r="25" spans="1:7" s="87" customFormat="1" ht="17.25" customHeight="1">
      <c r="A25" s="226" t="s">
        <v>98</v>
      </c>
      <c r="B25" s="227"/>
      <c r="C25" s="93" t="s">
        <v>77</v>
      </c>
      <c r="D25" s="91">
        <f t="shared" si="0"/>
        <v>12.6</v>
      </c>
      <c r="E25" s="91">
        <v>12.6</v>
      </c>
      <c r="F25" s="91"/>
      <c r="G25" s="94"/>
    </row>
    <row r="26" spans="1:7" s="87" customFormat="1" ht="17.25" customHeight="1">
      <c r="A26" s="226" t="s">
        <v>99</v>
      </c>
      <c r="B26" s="227"/>
      <c r="C26" s="93" t="s">
        <v>100</v>
      </c>
      <c r="D26" s="91">
        <f t="shared" si="0"/>
        <v>230</v>
      </c>
      <c r="E26" s="91">
        <f>SUM(E27)</f>
        <v>230</v>
      </c>
      <c r="F26" s="91"/>
      <c r="G26" s="94"/>
    </row>
    <row r="27" spans="1:7" s="87" customFormat="1" ht="17.25" customHeight="1">
      <c r="A27" s="228" t="s">
        <v>101</v>
      </c>
      <c r="B27" s="229"/>
      <c r="C27" s="95" t="s">
        <v>77</v>
      </c>
      <c r="D27" s="91">
        <f t="shared" si="0"/>
        <v>230</v>
      </c>
      <c r="E27" s="96">
        <v>230</v>
      </c>
      <c r="F27" s="96"/>
      <c r="G27" s="94"/>
    </row>
    <row r="28" spans="1:7" s="87" customFormat="1" ht="17.25" customHeight="1">
      <c r="A28" s="226" t="s">
        <v>102</v>
      </c>
      <c r="B28" s="227"/>
      <c r="C28" s="93" t="s">
        <v>103</v>
      </c>
      <c r="D28" s="91">
        <f t="shared" si="0"/>
        <v>50</v>
      </c>
      <c r="E28" s="91">
        <v>50</v>
      </c>
      <c r="F28" s="91"/>
      <c r="G28" s="94"/>
    </row>
    <row r="29" spans="1:7" s="87" customFormat="1" ht="17.25" customHeight="1">
      <c r="A29" s="226" t="s">
        <v>104</v>
      </c>
      <c r="B29" s="227"/>
      <c r="C29" s="93" t="s">
        <v>77</v>
      </c>
      <c r="D29" s="91">
        <f t="shared" si="0"/>
        <v>50</v>
      </c>
      <c r="E29" s="91">
        <v>50</v>
      </c>
      <c r="F29" s="91"/>
      <c r="G29" s="94"/>
    </row>
    <row r="30" spans="1:7" s="87" customFormat="1" ht="17.25" customHeight="1">
      <c r="A30" s="226" t="s">
        <v>105</v>
      </c>
      <c r="B30" s="227"/>
      <c r="C30" s="93" t="s">
        <v>106</v>
      </c>
      <c r="D30" s="91">
        <f t="shared" si="0"/>
        <v>30.5</v>
      </c>
      <c r="E30" s="91">
        <v>30.5</v>
      </c>
      <c r="F30" s="91"/>
      <c r="G30" s="94"/>
    </row>
    <row r="31" spans="1:7" s="87" customFormat="1" ht="17.25" customHeight="1">
      <c r="A31" s="226" t="s">
        <v>107</v>
      </c>
      <c r="B31" s="227"/>
      <c r="C31" s="93" t="s">
        <v>108</v>
      </c>
      <c r="D31" s="91">
        <v>30.5</v>
      </c>
      <c r="E31" s="91">
        <v>30.5</v>
      </c>
      <c r="F31" s="91"/>
      <c r="G31" s="94"/>
    </row>
    <row r="32" spans="1:7" s="87" customFormat="1" ht="17.25" customHeight="1">
      <c r="A32" s="226" t="s">
        <v>109</v>
      </c>
      <c r="B32" s="227"/>
      <c r="C32" s="93" t="s">
        <v>110</v>
      </c>
      <c r="D32" s="91">
        <f t="shared" si="0"/>
        <v>3.5</v>
      </c>
      <c r="E32" s="91">
        <f>SUM(E33)</f>
        <v>3.5</v>
      </c>
      <c r="F32" s="91"/>
      <c r="G32" s="94"/>
    </row>
    <row r="33" spans="1:7" s="87" customFormat="1" ht="17.25" customHeight="1">
      <c r="A33" s="228" t="s">
        <v>111</v>
      </c>
      <c r="B33" s="229"/>
      <c r="C33" s="95" t="s">
        <v>77</v>
      </c>
      <c r="D33" s="91">
        <f t="shared" si="0"/>
        <v>3.5</v>
      </c>
      <c r="E33" s="96">
        <v>3.5</v>
      </c>
      <c r="F33" s="96"/>
      <c r="G33" s="94"/>
    </row>
    <row r="34" spans="1:7" s="87" customFormat="1" ht="17.25" customHeight="1">
      <c r="A34" s="226" t="s">
        <v>112</v>
      </c>
      <c r="B34" s="227"/>
      <c r="C34" s="93" t="s">
        <v>24</v>
      </c>
      <c r="D34" s="91">
        <f t="shared" si="0"/>
        <v>120</v>
      </c>
      <c r="E34" s="91">
        <f>E35</f>
        <v>120</v>
      </c>
      <c r="F34" s="91"/>
      <c r="G34" s="94"/>
    </row>
    <row r="35" spans="1:7" s="87" customFormat="1" ht="17.25" customHeight="1">
      <c r="A35" s="226" t="s">
        <v>113</v>
      </c>
      <c r="B35" s="227"/>
      <c r="C35" s="93" t="s">
        <v>114</v>
      </c>
      <c r="D35" s="91">
        <f t="shared" si="0"/>
        <v>120</v>
      </c>
      <c r="E35" s="91">
        <f>E36</f>
        <v>120</v>
      </c>
      <c r="F35" s="91"/>
      <c r="G35" s="94"/>
    </row>
    <row r="36" spans="1:7" s="87" customFormat="1" ht="17.25" customHeight="1">
      <c r="A36" s="226" t="s">
        <v>115</v>
      </c>
      <c r="B36" s="227"/>
      <c r="C36" s="93" t="s">
        <v>77</v>
      </c>
      <c r="D36" s="91">
        <f t="shared" si="0"/>
        <v>120</v>
      </c>
      <c r="E36" s="91">
        <v>120</v>
      </c>
      <c r="F36" s="91"/>
      <c r="G36" s="94"/>
    </row>
    <row r="37" spans="1:7" s="87" customFormat="1" ht="17.25" customHeight="1">
      <c r="A37" s="226" t="s">
        <v>116</v>
      </c>
      <c r="B37" s="227"/>
      <c r="C37" s="93" t="s">
        <v>28</v>
      </c>
      <c r="D37" s="91">
        <f t="shared" si="0"/>
        <v>67</v>
      </c>
      <c r="E37" s="91">
        <f>SUM(E38)</f>
        <v>67</v>
      </c>
      <c r="F37" s="91"/>
      <c r="G37" s="94"/>
    </row>
    <row r="38" spans="1:7" s="87" customFormat="1" ht="17.25" customHeight="1">
      <c r="A38" s="226" t="s">
        <v>117</v>
      </c>
      <c r="B38" s="227"/>
      <c r="C38" s="93" t="s">
        <v>118</v>
      </c>
      <c r="D38" s="91">
        <f t="shared" si="0"/>
        <v>67</v>
      </c>
      <c r="E38" s="91">
        <f>SUM(E39)</f>
        <v>67</v>
      </c>
      <c r="F38" s="91"/>
      <c r="G38" s="94"/>
    </row>
    <row r="39" spans="1:7" s="87" customFormat="1" ht="17.25" customHeight="1">
      <c r="A39" s="228" t="s">
        <v>119</v>
      </c>
      <c r="B39" s="229"/>
      <c r="C39" s="95" t="s">
        <v>120</v>
      </c>
      <c r="D39" s="91">
        <f t="shared" si="0"/>
        <v>67</v>
      </c>
      <c r="E39" s="96">
        <v>67</v>
      </c>
      <c r="F39" s="96"/>
      <c r="G39" s="94"/>
    </row>
    <row r="40" spans="1:7" s="87" customFormat="1" ht="17.25" customHeight="1">
      <c r="A40" s="226" t="s">
        <v>121</v>
      </c>
      <c r="B40" s="227"/>
      <c r="C40" s="93" t="s">
        <v>122</v>
      </c>
      <c r="D40" s="91">
        <f t="shared" si="0"/>
        <v>5</v>
      </c>
      <c r="E40" s="91">
        <f>SUM(E41)</f>
        <v>5</v>
      </c>
      <c r="F40" s="91"/>
      <c r="G40" s="94"/>
    </row>
    <row r="41" spans="1:7" s="87" customFormat="1" ht="17.25" customHeight="1">
      <c r="A41" s="226" t="s">
        <v>123</v>
      </c>
      <c r="B41" s="227"/>
      <c r="C41" s="93" t="s">
        <v>124</v>
      </c>
      <c r="D41" s="91">
        <f t="shared" si="0"/>
        <v>5</v>
      </c>
      <c r="E41" s="91">
        <f>SUM(E42)</f>
        <v>5</v>
      </c>
      <c r="F41" s="91"/>
      <c r="G41" s="94"/>
    </row>
    <row r="42" spans="1:7" s="87" customFormat="1" ht="17.25" customHeight="1">
      <c r="A42" s="226" t="s">
        <v>125</v>
      </c>
      <c r="B42" s="227"/>
      <c r="C42" s="93" t="s">
        <v>77</v>
      </c>
      <c r="D42" s="91">
        <f t="shared" si="0"/>
        <v>5</v>
      </c>
      <c r="E42" s="91">
        <v>5</v>
      </c>
      <c r="F42" s="91"/>
      <c r="G42" s="94"/>
    </row>
    <row r="43" spans="1:7" s="87" customFormat="1" ht="17.25" customHeight="1">
      <c r="A43" s="226" t="s">
        <v>126</v>
      </c>
      <c r="B43" s="227"/>
      <c r="C43" s="93" t="s">
        <v>127</v>
      </c>
      <c r="D43" s="91">
        <f t="shared" si="0"/>
        <v>66.5</v>
      </c>
      <c r="E43" s="91">
        <f>E44+E46</f>
        <v>66.5</v>
      </c>
      <c r="F43" s="91"/>
      <c r="G43" s="94"/>
    </row>
    <row r="44" spans="1:7" s="87" customFormat="1" ht="17.25" customHeight="1">
      <c r="A44" s="226" t="s">
        <v>128</v>
      </c>
      <c r="B44" s="227"/>
      <c r="C44" s="93" t="s">
        <v>129</v>
      </c>
      <c r="D44" s="91">
        <f t="shared" si="0"/>
        <v>16.3</v>
      </c>
      <c r="E44" s="91">
        <f>SUM(E45)</f>
        <v>16.3</v>
      </c>
      <c r="F44" s="91"/>
      <c r="G44" s="94"/>
    </row>
    <row r="45" spans="1:7" s="87" customFormat="1" ht="17.25" customHeight="1">
      <c r="A45" s="228" t="s">
        <v>130</v>
      </c>
      <c r="B45" s="229"/>
      <c r="C45" s="95" t="s">
        <v>77</v>
      </c>
      <c r="D45" s="91">
        <f t="shared" si="0"/>
        <v>16.3</v>
      </c>
      <c r="E45" s="96">
        <v>16.3</v>
      </c>
      <c r="F45" s="96"/>
      <c r="G45" s="94"/>
    </row>
    <row r="46" spans="1:7" s="87" customFormat="1" ht="17.25" customHeight="1">
      <c r="A46" s="226" t="s">
        <v>131</v>
      </c>
      <c r="B46" s="227"/>
      <c r="C46" s="93" t="s">
        <v>132</v>
      </c>
      <c r="D46" s="91">
        <f t="shared" si="0"/>
        <v>50.2</v>
      </c>
      <c r="E46" s="91">
        <f>SUM(E47)</f>
        <v>50.2</v>
      </c>
      <c r="F46" s="91"/>
      <c r="G46" s="94"/>
    </row>
    <row r="47" spans="1:7" s="87" customFormat="1" ht="17.25" customHeight="1">
      <c r="A47" s="226" t="s">
        <v>133</v>
      </c>
      <c r="B47" s="227"/>
      <c r="C47" s="93" t="s">
        <v>77</v>
      </c>
      <c r="D47" s="91">
        <f t="shared" si="0"/>
        <v>50.2</v>
      </c>
      <c r="E47" s="91">
        <v>50.2</v>
      </c>
      <c r="F47" s="91"/>
      <c r="G47" s="94"/>
    </row>
    <row r="48" spans="1:7" s="87" customFormat="1" ht="17.25" customHeight="1">
      <c r="A48" s="228" t="s">
        <v>134</v>
      </c>
      <c r="B48" s="229"/>
      <c r="C48" s="93" t="s">
        <v>135</v>
      </c>
      <c r="D48" s="91">
        <f t="shared" si="0"/>
        <v>570.5</v>
      </c>
      <c r="E48" s="91">
        <f>E49+E53+E55+E57</f>
        <v>124.7</v>
      </c>
      <c r="F48" s="91">
        <f>F49+F53+F55+F57</f>
        <v>445.8</v>
      </c>
      <c r="G48" s="94"/>
    </row>
    <row r="49" spans="1:7" s="87" customFormat="1" ht="17.25" customHeight="1">
      <c r="A49" s="226" t="s">
        <v>136</v>
      </c>
      <c r="B49" s="227"/>
      <c r="C49" s="93" t="s">
        <v>137</v>
      </c>
      <c r="D49" s="91">
        <f t="shared" si="0"/>
        <v>171</v>
      </c>
      <c r="E49" s="91">
        <f>SUM(E50:E52)</f>
        <v>62.7</v>
      </c>
      <c r="F49" s="91">
        <f>SUM(F50:F52)</f>
        <v>108.3</v>
      </c>
      <c r="G49" s="94"/>
    </row>
    <row r="50" spans="1:7" s="87" customFormat="1" ht="17.25" customHeight="1">
      <c r="A50" s="226" t="s">
        <v>138</v>
      </c>
      <c r="B50" s="227"/>
      <c r="C50" s="93" t="s">
        <v>139</v>
      </c>
      <c r="D50" s="91">
        <f t="shared" si="0"/>
        <v>45</v>
      </c>
      <c r="E50" s="91">
        <v>45</v>
      </c>
      <c r="F50" s="91"/>
      <c r="G50" s="94"/>
    </row>
    <row r="51" spans="1:7" s="87" customFormat="1" ht="17.25" customHeight="1">
      <c r="A51" s="226" t="s">
        <v>140</v>
      </c>
      <c r="B51" s="227"/>
      <c r="C51" s="93" t="s">
        <v>141</v>
      </c>
      <c r="D51" s="91">
        <f t="shared" si="0"/>
        <v>108.3</v>
      </c>
      <c r="E51" s="91"/>
      <c r="F51" s="91">
        <v>108.3</v>
      </c>
      <c r="G51" s="94"/>
    </row>
    <row r="52" spans="1:7" s="87" customFormat="1" ht="17.25" customHeight="1">
      <c r="A52" s="226" t="s">
        <v>142</v>
      </c>
      <c r="B52" s="227"/>
      <c r="C52" s="93" t="s">
        <v>143</v>
      </c>
      <c r="D52" s="91">
        <f t="shared" si="0"/>
        <v>17.7</v>
      </c>
      <c r="E52" s="91">
        <v>17.7</v>
      </c>
      <c r="F52" s="91"/>
      <c r="G52" s="94"/>
    </row>
    <row r="53" spans="1:7" s="87" customFormat="1" ht="17.25" customHeight="1">
      <c r="A53" s="226" t="s">
        <v>144</v>
      </c>
      <c r="B53" s="227"/>
      <c r="C53" s="95" t="s">
        <v>145</v>
      </c>
      <c r="D53" s="91">
        <f t="shared" si="0"/>
        <v>59</v>
      </c>
      <c r="E53" s="96">
        <f>SUM(E54)</f>
        <v>59</v>
      </c>
      <c r="F53" s="96"/>
      <c r="G53" s="94"/>
    </row>
    <row r="54" spans="1:7" s="87" customFormat="1" ht="17.25" customHeight="1">
      <c r="A54" s="228" t="s">
        <v>146</v>
      </c>
      <c r="B54" s="229"/>
      <c r="C54" s="93" t="s">
        <v>139</v>
      </c>
      <c r="D54" s="91">
        <f t="shared" si="0"/>
        <v>59</v>
      </c>
      <c r="E54" s="91">
        <v>59</v>
      </c>
      <c r="F54" s="91"/>
      <c r="G54" s="94"/>
    </row>
    <row r="55" spans="1:7" s="87" customFormat="1" ht="17.25" customHeight="1">
      <c r="A55" s="226" t="s">
        <v>147</v>
      </c>
      <c r="B55" s="227"/>
      <c r="C55" s="93" t="s">
        <v>148</v>
      </c>
      <c r="D55" s="91">
        <f t="shared" si="0"/>
        <v>3</v>
      </c>
      <c r="E55" s="91">
        <f>SUM(E56)</f>
        <v>3</v>
      </c>
      <c r="F55" s="91"/>
      <c r="G55" s="94"/>
    </row>
    <row r="56" spans="1:7" s="87" customFormat="1" ht="17.25" customHeight="1">
      <c r="A56" s="226" t="s">
        <v>149</v>
      </c>
      <c r="B56" s="227"/>
      <c r="C56" s="93" t="s">
        <v>139</v>
      </c>
      <c r="D56" s="91">
        <f t="shared" si="0"/>
        <v>3</v>
      </c>
      <c r="E56" s="91">
        <v>3</v>
      </c>
      <c r="F56" s="91"/>
      <c r="G56" s="94"/>
    </row>
    <row r="57" spans="1:7" s="87" customFormat="1" ht="17.25" customHeight="1">
      <c r="A57" s="226" t="s">
        <v>150</v>
      </c>
      <c r="B57" s="227"/>
      <c r="C57" s="93" t="s">
        <v>151</v>
      </c>
      <c r="D57" s="91">
        <f t="shared" si="0"/>
        <v>337.5</v>
      </c>
      <c r="E57" s="91"/>
      <c r="F57" s="91">
        <f>SUM(F58)</f>
        <v>337.5</v>
      </c>
      <c r="G57" s="94"/>
    </row>
    <row r="58" spans="1:7" s="87" customFormat="1" ht="17.25" customHeight="1">
      <c r="A58" s="193" t="s">
        <v>152</v>
      </c>
      <c r="B58" s="193"/>
      <c r="C58" s="93" t="s">
        <v>153</v>
      </c>
      <c r="D58" s="91">
        <f t="shared" si="0"/>
        <v>337.5</v>
      </c>
      <c r="E58" s="91"/>
      <c r="F58" s="91">
        <v>337.5</v>
      </c>
      <c r="G58" s="94"/>
    </row>
    <row r="59" spans="1:6" ht="32.25" customHeight="1">
      <c r="A59" s="212" t="s">
        <v>179</v>
      </c>
      <c r="B59" s="213"/>
      <c r="C59" s="213"/>
      <c r="D59" s="214"/>
      <c r="E59" s="214"/>
      <c r="F59" s="214"/>
    </row>
    <row r="60" ht="14.25">
      <c r="A60" s="15"/>
    </row>
    <row r="61" ht="14.25">
      <c r="A61" s="15"/>
    </row>
    <row r="62" ht="14.25">
      <c r="A62" s="15"/>
    </row>
    <row r="63" ht="14.25">
      <c r="A63" s="15"/>
    </row>
  </sheetData>
  <sheetProtection/>
  <mergeCells count="60">
    <mergeCell ref="A1:F1"/>
    <mergeCell ref="B3:C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57:B57"/>
    <mergeCell ref="A58:B58"/>
    <mergeCell ref="A47:B47"/>
    <mergeCell ref="A48:B48"/>
    <mergeCell ref="A49:B49"/>
    <mergeCell ref="A50:B50"/>
    <mergeCell ref="A51:B51"/>
    <mergeCell ref="A52:B52"/>
    <mergeCell ref="A59:F59"/>
    <mergeCell ref="C5:C7"/>
    <mergeCell ref="D4:D7"/>
    <mergeCell ref="E4:E7"/>
    <mergeCell ref="F4:F7"/>
    <mergeCell ref="A5:B7"/>
    <mergeCell ref="A53:B53"/>
    <mergeCell ref="A54:B54"/>
    <mergeCell ref="A55:B55"/>
    <mergeCell ref="A56:B56"/>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2"/>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C37" sqref="C37:I37"/>
    </sheetView>
  </sheetViews>
  <sheetFormatPr defaultColWidth="9.00390625" defaultRowHeight="14.25"/>
  <cols>
    <col min="1" max="1" width="8.50390625" style="56" customWidth="1"/>
    <col min="2" max="2" width="13.125" style="56" customWidth="1"/>
    <col min="3" max="3" width="11.125" style="56" customWidth="1"/>
    <col min="4" max="4" width="8.625" style="56" customWidth="1"/>
    <col min="5" max="5" width="11.875" style="56" customWidth="1"/>
    <col min="6" max="6" width="10.75390625" style="56" customWidth="1"/>
    <col min="7" max="7" width="9.125" style="57" customWidth="1"/>
    <col min="8" max="8" width="10.625" style="57" customWidth="1"/>
    <col min="9" max="9" width="10.625" style="5" customWidth="1"/>
    <col min="10" max="16384" width="9.00390625" style="5" customWidth="1"/>
  </cols>
  <sheetData>
    <row r="1" spans="1:9" s="1" customFormat="1" ht="29.25" customHeight="1">
      <c r="A1" s="240" t="s">
        <v>180</v>
      </c>
      <c r="B1" s="240"/>
      <c r="C1" s="240"/>
      <c r="D1" s="240"/>
      <c r="E1" s="240"/>
      <c r="F1" s="240"/>
      <c r="G1" s="240"/>
      <c r="H1" s="240"/>
      <c r="I1" s="240"/>
    </row>
    <row r="2" spans="1:9" s="2" customFormat="1" ht="12.75" customHeight="1">
      <c r="A2" s="246" t="s">
        <v>2</v>
      </c>
      <c r="B2" s="246"/>
      <c r="C2" s="58"/>
      <c r="D2" s="9"/>
      <c r="E2" s="9"/>
      <c r="G2" s="59"/>
      <c r="H2" s="59"/>
      <c r="I2" s="84" t="s">
        <v>181</v>
      </c>
    </row>
    <row r="3" spans="1:9" s="2" customFormat="1" ht="17.25" customHeight="1">
      <c r="A3" s="247"/>
      <c r="B3" s="247"/>
      <c r="C3" s="58"/>
      <c r="D3" s="9"/>
      <c r="E3" s="9" t="s">
        <v>182</v>
      </c>
      <c r="G3" s="59"/>
      <c r="H3" s="59"/>
      <c r="I3" s="84" t="s">
        <v>183</v>
      </c>
    </row>
    <row r="4" spans="1:9" s="52" customFormat="1" ht="24" customHeight="1">
      <c r="A4" s="241" t="s">
        <v>184</v>
      </c>
      <c r="B4" s="241"/>
      <c r="C4" s="241"/>
      <c r="D4" s="241" t="s">
        <v>185</v>
      </c>
      <c r="E4" s="242"/>
      <c r="F4" s="242"/>
      <c r="G4" s="242"/>
      <c r="H4" s="242"/>
      <c r="I4" s="242"/>
    </row>
    <row r="5" spans="1:9" s="53" customFormat="1" ht="24" customHeight="1">
      <c r="A5" s="60" t="s">
        <v>186</v>
      </c>
      <c r="B5" s="60" t="s">
        <v>187</v>
      </c>
      <c r="C5" s="60" t="s">
        <v>165</v>
      </c>
      <c r="D5" s="60" t="s">
        <v>186</v>
      </c>
      <c r="E5" s="60" t="s">
        <v>187</v>
      </c>
      <c r="F5" s="60" t="s">
        <v>165</v>
      </c>
      <c r="G5" s="60" t="s">
        <v>186</v>
      </c>
      <c r="H5" s="60" t="s">
        <v>187</v>
      </c>
      <c r="I5" s="60" t="s">
        <v>165</v>
      </c>
    </row>
    <row r="6" spans="1:9" s="54" customFormat="1" ht="24" customHeight="1">
      <c r="A6" s="61">
        <v>301</v>
      </c>
      <c r="B6" s="61" t="s">
        <v>188</v>
      </c>
      <c r="C6" s="62">
        <f>SUM(C7:C20)</f>
        <v>756.2900000000001</v>
      </c>
      <c r="D6" s="61">
        <v>302</v>
      </c>
      <c r="E6" s="61" t="s">
        <v>189</v>
      </c>
      <c r="F6" s="62">
        <f>SUM(F7:F33)</f>
        <v>167.82999999999998</v>
      </c>
      <c r="G6" s="61">
        <v>310</v>
      </c>
      <c r="H6" s="61" t="s">
        <v>190</v>
      </c>
      <c r="I6" s="76">
        <f>SUM(I7:I22)</f>
        <v>0</v>
      </c>
    </row>
    <row r="7" spans="1:9" s="54" customFormat="1" ht="24" customHeight="1">
      <c r="A7" s="63">
        <v>30101</v>
      </c>
      <c r="B7" s="63" t="s">
        <v>191</v>
      </c>
      <c r="C7" s="64">
        <v>309.28</v>
      </c>
      <c r="D7" s="63">
        <v>30201</v>
      </c>
      <c r="E7" s="63" t="s">
        <v>192</v>
      </c>
      <c r="F7" s="64">
        <v>25</v>
      </c>
      <c r="G7" s="63">
        <v>31001</v>
      </c>
      <c r="H7" s="63" t="s">
        <v>193</v>
      </c>
      <c r="I7" s="68"/>
    </row>
    <row r="8" spans="1:9" s="54" customFormat="1" ht="24" customHeight="1">
      <c r="A8" s="63">
        <v>30102</v>
      </c>
      <c r="B8" s="65" t="s">
        <v>194</v>
      </c>
      <c r="C8" s="64">
        <v>144.83</v>
      </c>
      <c r="D8" s="63">
        <v>30202</v>
      </c>
      <c r="E8" s="63" t="s">
        <v>195</v>
      </c>
      <c r="F8" s="64">
        <v>20</v>
      </c>
      <c r="G8" s="63">
        <v>31002</v>
      </c>
      <c r="H8" s="63" t="s">
        <v>196</v>
      </c>
      <c r="I8" s="68"/>
    </row>
    <row r="9" spans="1:9" s="54" customFormat="1" ht="24" customHeight="1">
      <c r="A9" s="63">
        <v>30103</v>
      </c>
      <c r="B9" s="65" t="s">
        <v>197</v>
      </c>
      <c r="C9" s="64"/>
      <c r="D9" s="66">
        <v>30203</v>
      </c>
      <c r="E9" s="67" t="s">
        <v>198</v>
      </c>
      <c r="F9" s="68">
        <v>3</v>
      </c>
      <c r="G9" s="63">
        <v>31003</v>
      </c>
      <c r="H9" s="63" t="s">
        <v>199</v>
      </c>
      <c r="I9" s="68"/>
    </row>
    <row r="10" spans="1:9" s="54" customFormat="1" ht="24" customHeight="1">
      <c r="A10" s="63">
        <v>30104</v>
      </c>
      <c r="B10" s="63" t="s">
        <v>200</v>
      </c>
      <c r="C10" s="64"/>
      <c r="D10" s="63">
        <v>30204</v>
      </c>
      <c r="E10" s="63" t="s">
        <v>201</v>
      </c>
      <c r="F10" s="64">
        <v>2</v>
      </c>
      <c r="G10" s="63">
        <v>31005</v>
      </c>
      <c r="H10" s="63" t="s">
        <v>202</v>
      </c>
      <c r="I10" s="68"/>
    </row>
    <row r="11" spans="1:9" s="54" customFormat="1" ht="24" customHeight="1">
      <c r="A11" s="63">
        <v>30106</v>
      </c>
      <c r="B11" s="63" t="s">
        <v>203</v>
      </c>
      <c r="C11" s="64"/>
      <c r="D11" s="63">
        <v>30205</v>
      </c>
      <c r="E11" s="63" t="s">
        <v>204</v>
      </c>
      <c r="F11" s="64"/>
      <c r="G11" s="63">
        <v>31006</v>
      </c>
      <c r="H11" s="63" t="s">
        <v>205</v>
      </c>
      <c r="I11" s="68"/>
    </row>
    <row r="12" spans="1:9" s="54" customFormat="1" ht="24" customHeight="1">
      <c r="A12" s="63">
        <v>30107</v>
      </c>
      <c r="B12" s="63" t="s">
        <v>206</v>
      </c>
      <c r="C12" s="64">
        <v>75.7</v>
      </c>
      <c r="D12" s="63">
        <v>30206</v>
      </c>
      <c r="E12" s="63" t="s">
        <v>207</v>
      </c>
      <c r="F12" s="64">
        <v>11</v>
      </c>
      <c r="G12" s="63">
        <v>31007</v>
      </c>
      <c r="H12" s="63" t="s">
        <v>208</v>
      </c>
      <c r="I12" s="68"/>
    </row>
    <row r="13" spans="1:9" s="54" customFormat="1" ht="24" customHeight="1">
      <c r="A13" s="63">
        <v>30108</v>
      </c>
      <c r="B13" s="63" t="s">
        <v>209</v>
      </c>
      <c r="C13" s="64">
        <v>93.84</v>
      </c>
      <c r="D13" s="63">
        <v>30207</v>
      </c>
      <c r="E13" s="63" t="s">
        <v>210</v>
      </c>
      <c r="F13" s="64"/>
      <c r="G13" s="63">
        <v>31008</v>
      </c>
      <c r="H13" s="63" t="s">
        <v>211</v>
      </c>
      <c r="I13" s="68"/>
    </row>
    <row r="14" spans="1:9" s="54" customFormat="1" ht="24" customHeight="1">
      <c r="A14" s="63">
        <v>30109</v>
      </c>
      <c r="B14" s="63" t="s">
        <v>212</v>
      </c>
      <c r="C14" s="64">
        <v>14.24</v>
      </c>
      <c r="D14" s="63">
        <v>30208</v>
      </c>
      <c r="E14" s="63" t="s">
        <v>213</v>
      </c>
      <c r="F14" s="64"/>
      <c r="G14" s="63">
        <v>31009</v>
      </c>
      <c r="H14" s="63" t="s">
        <v>214</v>
      </c>
      <c r="I14" s="68"/>
    </row>
    <row r="15" spans="1:9" s="54" customFormat="1" ht="24" customHeight="1">
      <c r="A15" s="63">
        <v>30110</v>
      </c>
      <c r="B15" s="63" t="s">
        <v>215</v>
      </c>
      <c r="C15" s="64">
        <v>21.6</v>
      </c>
      <c r="D15" s="63">
        <v>30209</v>
      </c>
      <c r="E15" s="63" t="s">
        <v>216</v>
      </c>
      <c r="F15" s="64"/>
      <c r="G15" s="63">
        <v>31010</v>
      </c>
      <c r="H15" s="63" t="s">
        <v>217</v>
      </c>
      <c r="I15" s="68"/>
    </row>
    <row r="16" spans="1:9" s="54" customFormat="1" ht="24" customHeight="1">
      <c r="A16" s="63">
        <v>30111</v>
      </c>
      <c r="B16" s="63" t="s">
        <v>218</v>
      </c>
      <c r="C16" s="64"/>
      <c r="D16" s="66">
        <v>30211</v>
      </c>
      <c r="E16" s="67" t="s">
        <v>219</v>
      </c>
      <c r="F16" s="68">
        <v>2.07</v>
      </c>
      <c r="G16" s="63">
        <v>31011</v>
      </c>
      <c r="H16" s="63" t="s">
        <v>220</v>
      </c>
      <c r="I16" s="68"/>
    </row>
    <row r="17" spans="1:9" s="54" customFormat="1" ht="24" customHeight="1">
      <c r="A17" s="63">
        <v>30112</v>
      </c>
      <c r="B17" s="63" t="s">
        <v>221</v>
      </c>
      <c r="C17" s="64">
        <v>10.3</v>
      </c>
      <c r="D17" s="66">
        <v>30212</v>
      </c>
      <c r="E17" s="67" t="s">
        <v>222</v>
      </c>
      <c r="F17" s="68"/>
      <c r="G17" s="63">
        <v>31012</v>
      </c>
      <c r="H17" s="63" t="s">
        <v>223</v>
      </c>
      <c r="I17" s="68"/>
    </row>
    <row r="18" spans="1:9" s="54" customFormat="1" ht="24" customHeight="1">
      <c r="A18" s="63">
        <v>30113</v>
      </c>
      <c r="B18" s="67" t="s">
        <v>224</v>
      </c>
      <c r="C18" s="64">
        <v>44.5</v>
      </c>
      <c r="D18" s="66">
        <v>30213</v>
      </c>
      <c r="E18" s="67" t="s">
        <v>225</v>
      </c>
      <c r="F18" s="68">
        <v>25</v>
      </c>
      <c r="G18" s="63">
        <v>31013</v>
      </c>
      <c r="H18" s="63" t="s">
        <v>226</v>
      </c>
      <c r="I18" s="68"/>
    </row>
    <row r="19" spans="1:9" s="54" customFormat="1" ht="24" customHeight="1">
      <c r="A19" s="63">
        <v>30114</v>
      </c>
      <c r="B19" s="67" t="s">
        <v>227</v>
      </c>
      <c r="C19" s="64"/>
      <c r="D19" s="66">
        <v>30214</v>
      </c>
      <c r="E19" s="67" t="s">
        <v>228</v>
      </c>
      <c r="F19" s="68"/>
      <c r="G19" s="63">
        <v>31019</v>
      </c>
      <c r="H19" s="63" t="s">
        <v>229</v>
      </c>
      <c r="I19" s="68"/>
    </row>
    <row r="20" spans="1:9" s="54" customFormat="1" ht="24" customHeight="1">
      <c r="A20" s="63">
        <v>30199</v>
      </c>
      <c r="B20" s="67" t="s">
        <v>230</v>
      </c>
      <c r="C20" s="64">
        <v>42</v>
      </c>
      <c r="D20" s="66">
        <v>30215</v>
      </c>
      <c r="E20" s="67" t="s">
        <v>231</v>
      </c>
      <c r="F20" s="68">
        <v>10</v>
      </c>
      <c r="G20" s="63">
        <v>31021</v>
      </c>
      <c r="H20" s="63" t="s">
        <v>232</v>
      </c>
      <c r="I20" s="68"/>
    </row>
    <row r="21" spans="1:9" s="54" customFormat="1" ht="24" customHeight="1">
      <c r="A21" s="69">
        <v>303</v>
      </c>
      <c r="B21" s="70" t="s">
        <v>233</v>
      </c>
      <c r="C21" s="62">
        <v>20</v>
      </c>
      <c r="D21" s="66">
        <v>30216</v>
      </c>
      <c r="E21" s="67" t="s">
        <v>234</v>
      </c>
      <c r="F21" s="68">
        <v>5</v>
      </c>
      <c r="G21" s="63">
        <v>31022</v>
      </c>
      <c r="H21" s="63" t="s">
        <v>235</v>
      </c>
      <c r="I21" s="68"/>
    </row>
    <row r="22" spans="1:9" s="54" customFormat="1" ht="24" customHeight="1">
      <c r="A22" s="66">
        <v>30301</v>
      </c>
      <c r="B22" s="67" t="s">
        <v>236</v>
      </c>
      <c r="C22" s="71"/>
      <c r="D22" s="66">
        <v>30217</v>
      </c>
      <c r="E22" s="67" t="s">
        <v>237</v>
      </c>
      <c r="F22" s="68">
        <v>20</v>
      </c>
      <c r="G22" s="63">
        <v>31099</v>
      </c>
      <c r="H22" s="63" t="s">
        <v>238</v>
      </c>
      <c r="I22" s="68"/>
    </row>
    <row r="23" spans="1:9" s="54" customFormat="1" ht="24" customHeight="1">
      <c r="A23" s="66">
        <v>30302</v>
      </c>
      <c r="B23" s="67" t="s">
        <v>239</v>
      </c>
      <c r="C23" s="71">
        <v>13</v>
      </c>
      <c r="D23" s="66">
        <v>30218</v>
      </c>
      <c r="E23" s="67" t="s">
        <v>240</v>
      </c>
      <c r="F23" s="68">
        <v>9.76</v>
      </c>
      <c r="G23" s="69">
        <v>312</v>
      </c>
      <c r="H23" s="70" t="s">
        <v>241</v>
      </c>
      <c r="I23" s="76">
        <f>SUM(I24:I28)</f>
        <v>0</v>
      </c>
    </row>
    <row r="24" spans="1:9" s="54" customFormat="1" ht="24" customHeight="1">
      <c r="A24" s="66">
        <v>30303</v>
      </c>
      <c r="B24" s="67" t="s">
        <v>242</v>
      </c>
      <c r="C24" s="71"/>
      <c r="D24" s="66">
        <v>20224</v>
      </c>
      <c r="E24" s="67" t="s">
        <v>243</v>
      </c>
      <c r="F24" s="68"/>
      <c r="G24" s="63">
        <v>31201</v>
      </c>
      <c r="H24" s="63" t="s">
        <v>244</v>
      </c>
      <c r="I24" s="68"/>
    </row>
    <row r="25" spans="1:9" s="54" customFormat="1" ht="24" customHeight="1">
      <c r="A25" s="66">
        <v>30304</v>
      </c>
      <c r="B25" s="67" t="s">
        <v>245</v>
      </c>
      <c r="C25" s="71"/>
      <c r="D25" s="66">
        <v>20225</v>
      </c>
      <c r="E25" s="67" t="s">
        <v>246</v>
      </c>
      <c r="F25" s="68"/>
      <c r="G25" s="63">
        <v>31203</v>
      </c>
      <c r="H25" s="63" t="s">
        <v>247</v>
      </c>
      <c r="I25" s="68"/>
    </row>
    <row r="26" spans="1:9" s="54" customFormat="1" ht="24" customHeight="1">
      <c r="A26" s="66">
        <v>30305</v>
      </c>
      <c r="B26" s="67" t="s">
        <v>248</v>
      </c>
      <c r="C26" s="71"/>
      <c r="D26" s="66">
        <v>30226</v>
      </c>
      <c r="E26" s="67" t="s">
        <v>249</v>
      </c>
      <c r="F26" s="68"/>
      <c r="G26" s="63">
        <v>31204</v>
      </c>
      <c r="H26" s="63" t="s">
        <v>250</v>
      </c>
      <c r="I26" s="68"/>
    </row>
    <row r="27" spans="1:9" s="54" customFormat="1" ht="24" customHeight="1">
      <c r="A27" s="66">
        <v>30306</v>
      </c>
      <c r="B27" s="67" t="s">
        <v>251</v>
      </c>
      <c r="C27" s="71"/>
      <c r="D27" s="66">
        <v>30227</v>
      </c>
      <c r="E27" s="67" t="s">
        <v>252</v>
      </c>
      <c r="F27" s="68"/>
      <c r="G27" s="63">
        <v>31205</v>
      </c>
      <c r="H27" s="63" t="s">
        <v>253</v>
      </c>
      <c r="I27" s="68"/>
    </row>
    <row r="28" spans="1:9" s="54" customFormat="1" ht="24" customHeight="1">
      <c r="A28" s="66">
        <v>30307</v>
      </c>
      <c r="B28" s="72" t="s">
        <v>254</v>
      </c>
      <c r="C28" s="71">
        <v>3</v>
      </c>
      <c r="D28" s="66">
        <v>30228</v>
      </c>
      <c r="E28" s="67" t="s">
        <v>255</v>
      </c>
      <c r="F28" s="68">
        <v>15</v>
      </c>
      <c r="G28" s="63">
        <v>31206</v>
      </c>
      <c r="H28" s="63" t="s">
        <v>256</v>
      </c>
      <c r="I28" s="68"/>
    </row>
    <row r="29" spans="1:9" s="54" customFormat="1" ht="24" customHeight="1">
      <c r="A29" s="66">
        <v>30308</v>
      </c>
      <c r="B29" s="67" t="s">
        <v>257</v>
      </c>
      <c r="C29" s="71"/>
      <c r="D29" s="66">
        <v>30229</v>
      </c>
      <c r="E29" s="67" t="s">
        <v>258</v>
      </c>
      <c r="F29" s="68"/>
      <c r="G29" s="73">
        <v>313</v>
      </c>
      <c r="H29" s="61" t="s">
        <v>259</v>
      </c>
      <c r="I29" s="76">
        <f>SUM(I30:I31)</f>
        <v>0</v>
      </c>
    </row>
    <row r="30" spans="1:9" s="54" customFormat="1" ht="24" customHeight="1">
      <c r="A30" s="66">
        <v>30309</v>
      </c>
      <c r="B30" s="67" t="s">
        <v>260</v>
      </c>
      <c r="C30" s="71"/>
      <c r="D30" s="66">
        <v>30231</v>
      </c>
      <c r="E30" s="67" t="s">
        <v>261</v>
      </c>
      <c r="F30" s="68"/>
      <c r="G30" s="74">
        <v>31302</v>
      </c>
      <c r="H30" s="63" t="s">
        <v>262</v>
      </c>
      <c r="I30" s="68"/>
    </row>
    <row r="31" spans="1:9" s="54" customFormat="1" ht="24" customHeight="1">
      <c r="A31" s="66">
        <v>30310</v>
      </c>
      <c r="B31" s="67" t="s">
        <v>263</v>
      </c>
      <c r="C31" s="71"/>
      <c r="D31" s="66">
        <v>30239</v>
      </c>
      <c r="E31" s="67" t="s">
        <v>264</v>
      </c>
      <c r="F31" s="68"/>
      <c r="G31" s="74">
        <v>31303</v>
      </c>
      <c r="H31" s="63" t="s">
        <v>265</v>
      </c>
      <c r="I31" s="68"/>
    </row>
    <row r="32" spans="1:9" s="54" customFormat="1" ht="24" customHeight="1">
      <c r="A32" s="66">
        <v>30399</v>
      </c>
      <c r="B32" s="67" t="s">
        <v>266</v>
      </c>
      <c r="C32" s="71">
        <v>4</v>
      </c>
      <c r="D32" s="66">
        <v>30240</v>
      </c>
      <c r="E32" s="67" t="s">
        <v>267</v>
      </c>
      <c r="F32" s="68"/>
      <c r="G32" s="61">
        <v>399</v>
      </c>
      <c r="H32" s="61" t="s">
        <v>268</v>
      </c>
      <c r="I32" s="76">
        <f>SUM(I33:I35)</f>
        <v>0</v>
      </c>
    </row>
    <row r="33" spans="1:9" s="54" customFormat="1" ht="24" customHeight="1">
      <c r="A33" s="72"/>
      <c r="B33" s="72"/>
      <c r="C33" s="71"/>
      <c r="D33" s="66">
        <v>30299</v>
      </c>
      <c r="E33" s="66" t="s">
        <v>269</v>
      </c>
      <c r="F33" s="75">
        <v>20</v>
      </c>
      <c r="G33" s="66">
        <v>39906</v>
      </c>
      <c r="H33" s="63" t="s">
        <v>270</v>
      </c>
      <c r="I33" s="68"/>
    </row>
    <row r="34" spans="1:9" s="54" customFormat="1" ht="24" customHeight="1">
      <c r="A34" s="72"/>
      <c r="B34" s="72"/>
      <c r="C34" s="71"/>
      <c r="D34" s="61">
        <v>307</v>
      </c>
      <c r="E34" s="61" t="s">
        <v>271</v>
      </c>
      <c r="F34" s="76">
        <f>SUM(F35:F36)</f>
        <v>0</v>
      </c>
      <c r="G34" s="66">
        <v>39907</v>
      </c>
      <c r="H34" s="63" t="s">
        <v>272</v>
      </c>
      <c r="I34" s="75"/>
    </row>
    <row r="35" spans="1:9" s="54" customFormat="1" ht="38.25" customHeight="1">
      <c r="A35" s="72"/>
      <c r="B35" s="72"/>
      <c r="C35" s="71"/>
      <c r="D35" s="63">
        <v>30701</v>
      </c>
      <c r="E35" s="63" t="s">
        <v>273</v>
      </c>
      <c r="F35" s="64"/>
      <c r="G35" s="66">
        <v>39908</v>
      </c>
      <c r="H35" s="63" t="s">
        <v>274</v>
      </c>
      <c r="I35" s="75"/>
    </row>
    <row r="36" spans="1:9" s="54" customFormat="1" ht="24" customHeight="1">
      <c r="A36" s="72"/>
      <c r="B36" s="72"/>
      <c r="C36" s="71"/>
      <c r="D36" s="63">
        <v>30702</v>
      </c>
      <c r="E36" s="63" t="s">
        <v>275</v>
      </c>
      <c r="F36" s="64"/>
      <c r="G36" s="66">
        <v>39999</v>
      </c>
      <c r="H36" s="63" t="s">
        <v>268</v>
      </c>
      <c r="I36" s="68"/>
    </row>
    <row r="37" spans="1:9" s="54" customFormat="1" ht="24" customHeight="1">
      <c r="A37" s="77" t="s">
        <v>276</v>
      </c>
      <c r="B37" s="77"/>
      <c r="C37" s="78">
        <f>C21+C6</f>
        <v>776.2900000000001</v>
      </c>
      <c r="D37" s="243" t="s">
        <v>277</v>
      </c>
      <c r="E37" s="244"/>
      <c r="F37" s="244"/>
      <c r="G37" s="244"/>
      <c r="H37" s="245"/>
      <c r="I37" s="85">
        <f>F6+F34+I6+I29+I23+I32</f>
        <v>167.82999999999998</v>
      </c>
    </row>
    <row r="38" spans="1:9" s="54" customFormat="1" ht="30" customHeight="1">
      <c r="A38" s="55"/>
      <c r="B38" s="55"/>
      <c r="C38" s="79"/>
      <c r="D38" s="79"/>
      <c r="E38" s="79"/>
      <c r="F38" s="80"/>
      <c r="G38" s="81"/>
      <c r="H38" s="81"/>
      <c r="I38" s="55"/>
    </row>
    <row r="39" spans="3:8" s="54" customFormat="1" ht="30" customHeight="1">
      <c r="C39" s="79"/>
      <c r="D39" s="79"/>
      <c r="E39" s="79"/>
      <c r="F39" s="80"/>
      <c r="G39" s="82"/>
      <c r="H39" s="82"/>
    </row>
    <row r="40" spans="3:8" s="54" customFormat="1" ht="30" customHeight="1">
      <c r="C40" s="79"/>
      <c r="D40" s="79"/>
      <c r="E40" s="79"/>
      <c r="F40" s="80"/>
      <c r="G40" s="82"/>
      <c r="H40" s="82"/>
    </row>
    <row r="41" spans="1:9" s="55" customFormat="1" ht="30" customHeight="1">
      <c r="A41" s="54"/>
      <c r="B41" s="54"/>
      <c r="C41" s="79"/>
      <c r="D41" s="79"/>
      <c r="E41" s="79"/>
      <c r="F41" s="83"/>
      <c r="G41" s="82"/>
      <c r="H41" s="82"/>
      <c r="I41" s="54"/>
    </row>
    <row r="42" spans="3:8" s="54" customFormat="1" ht="30" customHeight="1">
      <c r="C42" s="79"/>
      <c r="D42" s="79"/>
      <c r="E42" s="79"/>
      <c r="F42" s="80"/>
      <c r="G42" s="82"/>
      <c r="H42" s="82"/>
    </row>
    <row r="43" spans="3:8" s="54" customFormat="1" ht="30" customHeight="1">
      <c r="C43" s="79"/>
      <c r="D43" s="79"/>
      <c r="E43" s="79"/>
      <c r="F43" s="80"/>
      <c r="G43" s="82"/>
      <c r="H43" s="82"/>
    </row>
    <row r="44" spans="3:8" s="54" customFormat="1" ht="30" customHeight="1">
      <c r="C44" s="79"/>
      <c r="D44" s="79"/>
      <c r="E44" s="79"/>
      <c r="F44" s="80"/>
      <c r="G44" s="82"/>
      <c r="H44" s="82"/>
    </row>
    <row r="45" spans="3:8" s="54" customFormat="1" ht="30" customHeight="1">
      <c r="C45" s="79"/>
      <c r="D45" s="79"/>
      <c r="E45" s="79"/>
      <c r="F45" s="80"/>
      <c r="G45" s="82"/>
      <c r="H45" s="82"/>
    </row>
    <row r="46" spans="3:8" s="54" customFormat="1" ht="30" customHeight="1">
      <c r="C46" s="79"/>
      <c r="D46" s="79"/>
      <c r="E46" s="79"/>
      <c r="F46" s="80"/>
      <c r="G46" s="82"/>
      <c r="H46" s="82"/>
    </row>
    <row r="47" spans="1:9" s="54" customFormat="1" ht="30" customHeight="1">
      <c r="A47" s="56"/>
      <c r="B47" s="56"/>
      <c r="C47" s="79"/>
      <c r="D47" s="79"/>
      <c r="E47" s="79"/>
      <c r="F47" s="80"/>
      <c r="G47" s="57"/>
      <c r="H47" s="57"/>
      <c r="I47" s="5"/>
    </row>
    <row r="48" spans="1:9" s="54" customFormat="1" ht="30" customHeight="1">
      <c r="A48" s="56"/>
      <c r="B48" s="56"/>
      <c r="C48" s="79"/>
      <c r="D48" s="79"/>
      <c r="E48" s="79"/>
      <c r="F48" s="80"/>
      <c r="G48" s="57"/>
      <c r="H48" s="57"/>
      <c r="I48" s="5"/>
    </row>
    <row r="49" spans="1:9" s="54" customFormat="1" ht="30" customHeight="1">
      <c r="A49" s="56"/>
      <c r="B49" s="56"/>
      <c r="C49" s="79"/>
      <c r="D49" s="79"/>
      <c r="E49" s="79"/>
      <c r="F49" s="80"/>
      <c r="G49" s="57"/>
      <c r="H49" s="57"/>
      <c r="I49" s="5"/>
    </row>
    <row r="50" ht="14.25">
      <c r="C50" s="79"/>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zoomScalePageLayoutView="0" workbookViewId="0" topLeftCell="A1">
      <selection activeCell="E23" sqref="E23"/>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248" t="s">
        <v>278</v>
      </c>
      <c r="C2" s="248"/>
      <c r="D2" s="248"/>
      <c r="E2" s="248"/>
      <c r="F2" s="29"/>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row>
    <row r="3" spans="2:240" ht="22.5">
      <c r="B3" s="31"/>
      <c r="C3" s="31"/>
      <c r="E3" s="32" t="s">
        <v>279</v>
      </c>
      <c r="F3" s="33"/>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row>
    <row r="4" spans="2:240" ht="14.25">
      <c r="B4" s="34" t="s">
        <v>280</v>
      </c>
      <c r="C4" s="34"/>
      <c r="E4" s="32" t="s">
        <v>281</v>
      </c>
      <c r="F4" s="35"/>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row>
    <row r="5" spans="2:240" ht="34.5" customHeight="1">
      <c r="B5" s="36" t="s">
        <v>282</v>
      </c>
      <c r="C5" s="37" t="s">
        <v>283</v>
      </c>
      <c r="D5" s="37" t="s">
        <v>8</v>
      </c>
      <c r="E5" s="38" t="s">
        <v>284</v>
      </c>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row>
    <row r="6" spans="2:240" ht="34.5" customHeight="1">
      <c r="B6" s="40" t="s">
        <v>285</v>
      </c>
      <c r="C6" s="173">
        <v>24</v>
      </c>
      <c r="D6" s="174">
        <v>20</v>
      </c>
      <c r="E6" s="41"/>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row>
    <row r="7" spans="2:240" ht="34.5" customHeight="1">
      <c r="B7" s="42" t="s">
        <v>286</v>
      </c>
      <c r="C7" s="175">
        <v>0</v>
      </c>
      <c r="D7" s="176">
        <v>0</v>
      </c>
      <c r="E7" s="45"/>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row>
    <row r="8" spans="2:240" ht="34.5" customHeight="1">
      <c r="B8" s="42" t="s">
        <v>287</v>
      </c>
      <c r="C8" s="175">
        <v>0</v>
      </c>
      <c r="D8" s="176">
        <v>0</v>
      </c>
      <c r="E8" s="45"/>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row>
    <row r="9" spans="2:240" ht="34.5" customHeight="1">
      <c r="B9" s="42" t="s">
        <v>288</v>
      </c>
      <c r="C9" s="175"/>
      <c r="D9" s="176"/>
      <c r="E9" s="45"/>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row>
    <row r="10" spans="2:240" ht="34.5" customHeight="1">
      <c r="B10" s="42" t="s">
        <v>289</v>
      </c>
      <c r="C10" s="175"/>
      <c r="D10" s="176"/>
      <c r="E10" s="45"/>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row>
    <row r="11" spans="2:240" ht="34.5" customHeight="1">
      <c r="B11" s="42" t="s">
        <v>290</v>
      </c>
      <c r="C11" s="175">
        <v>24</v>
      </c>
      <c r="D11" s="176">
        <v>20</v>
      </c>
      <c r="E11" s="46" t="s">
        <v>291</v>
      </c>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row>
    <row r="12" spans="2:240" ht="34.5" customHeight="1">
      <c r="B12" s="47" t="s">
        <v>292</v>
      </c>
      <c r="C12" s="48"/>
      <c r="D12" s="44"/>
      <c r="E12" s="45"/>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row>
    <row r="13" spans="2:240" ht="34.5" customHeight="1">
      <c r="B13" s="42" t="s">
        <v>293</v>
      </c>
      <c r="C13" s="43"/>
      <c r="D13" s="44"/>
      <c r="E13" s="45"/>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row>
    <row r="14" spans="2:240" ht="34.5" customHeight="1">
      <c r="B14" s="42" t="s">
        <v>294</v>
      </c>
      <c r="C14" s="43"/>
      <c r="D14" s="44"/>
      <c r="E14" s="45"/>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row>
    <row r="15" spans="2:240" ht="34.5" customHeight="1">
      <c r="B15" s="42" t="s">
        <v>295</v>
      </c>
      <c r="C15" s="43"/>
      <c r="D15" s="44"/>
      <c r="E15" s="45"/>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row>
    <row r="16" spans="2:240" ht="34.5" customHeight="1">
      <c r="B16" s="42" t="s">
        <v>296</v>
      </c>
      <c r="C16" s="43"/>
      <c r="D16" s="44"/>
      <c r="E16" s="45"/>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row>
    <row r="17" spans="2:5" ht="34.5" customHeight="1">
      <c r="B17" s="42" t="s">
        <v>297</v>
      </c>
      <c r="C17" s="43">
        <v>859</v>
      </c>
      <c r="D17" s="44">
        <v>725</v>
      </c>
      <c r="E17" s="45"/>
    </row>
    <row r="18" spans="2:5" ht="34.5" customHeight="1">
      <c r="B18" s="42" t="s">
        <v>298</v>
      </c>
      <c r="C18" s="43">
        <v>7826</v>
      </c>
      <c r="D18" s="44">
        <v>6405</v>
      </c>
      <c r="E18" s="45"/>
    </row>
    <row r="19" spans="2:5" ht="14.25">
      <c r="B19" s="49" t="s">
        <v>299</v>
      </c>
      <c r="C19" s="49"/>
      <c r="D19" s="49"/>
      <c r="E19" s="50"/>
    </row>
    <row r="20" spans="2:5" ht="18.75" customHeight="1">
      <c r="B20" s="51" t="s">
        <v>300</v>
      </c>
      <c r="C20" s="51"/>
      <c r="D20" s="51"/>
      <c r="E20" s="50"/>
    </row>
    <row r="21" spans="2:5" ht="37.5" customHeight="1">
      <c r="B21" s="249" t="s">
        <v>301</v>
      </c>
      <c r="C21" s="249"/>
      <c r="D21" s="249"/>
      <c r="E21" s="50"/>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8"/>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K16" sqref="K16"/>
    </sheetView>
  </sheetViews>
  <sheetFormatPr defaultColWidth="9.00390625" defaultRowHeight="14.25"/>
  <cols>
    <col min="1" max="1" width="4.625" style="5" customWidth="1"/>
    <col min="2" max="2" width="7.25390625" style="5" customWidth="1"/>
    <col min="3" max="3" width="11.00390625" style="5" customWidth="1"/>
    <col min="4" max="9" width="16.625" style="5" customWidth="1"/>
    <col min="10" max="16384" width="9.00390625" style="5" customWidth="1"/>
  </cols>
  <sheetData>
    <row r="1" spans="1:9" s="1" customFormat="1" ht="30" customHeight="1">
      <c r="A1" s="230" t="s">
        <v>302</v>
      </c>
      <c r="B1" s="230"/>
      <c r="C1" s="230"/>
      <c r="D1" s="230"/>
      <c r="E1" s="230"/>
      <c r="F1" s="230"/>
      <c r="G1" s="230"/>
      <c r="H1" s="230"/>
      <c r="I1" s="230"/>
    </row>
    <row r="2" spans="1:9" s="2" customFormat="1" ht="10.5" customHeight="1">
      <c r="A2" s="6"/>
      <c r="B2" s="6"/>
      <c r="C2" s="6"/>
      <c r="I2" s="7" t="s">
        <v>303</v>
      </c>
    </row>
    <row r="3" spans="1:9" s="2" customFormat="1" ht="15" customHeight="1" thickBot="1">
      <c r="A3" s="8" t="s">
        <v>62</v>
      </c>
      <c r="B3" s="255" t="s">
        <v>310</v>
      </c>
      <c r="C3" s="255"/>
      <c r="D3" s="16"/>
      <c r="E3" s="16"/>
      <c r="F3" s="16"/>
      <c r="G3" s="16"/>
      <c r="H3" s="9"/>
      <c r="I3" s="7" t="s">
        <v>3</v>
      </c>
    </row>
    <row r="4" spans="1:9" s="3" customFormat="1" ht="20.25" customHeight="1">
      <c r="A4" s="232" t="s">
        <v>177</v>
      </c>
      <c r="B4" s="233"/>
      <c r="C4" s="233"/>
      <c r="D4" s="216" t="s">
        <v>304</v>
      </c>
      <c r="E4" s="219" t="s">
        <v>305</v>
      </c>
      <c r="F4" s="250" t="s">
        <v>306</v>
      </c>
      <c r="G4" s="251"/>
      <c r="H4" s="251"/>
      <c r="I4" s="222" t="s">
        <v>171</v>
      </c>
    </row>
    <row r="5" spans="1:9" s="3" customFormat="1" ht="27" customHeight="1">
      <c r="A5" s="225" t="s">
        <v>70</v>
      </c>
      <c r="B5" s="215"/>
      <c r="C5" s="215" t="s">
        <v>71</v>
      </c>
      <c r="D5" s="217"/>
      <c r="E5" s="220"/>
      <c r="F5" s="220" t="s">
        <v>307</v>
      </c>
      <c r="G5" s="220" t="s">
        <v>178</v>
      </c>
      <c r="H5" s="217" t="s">
        <v>158</v>
      </c>
      <c r="I5" s="223"/>
    </row>
    <row r="6" spans="1:9" s="3" customFormat="1" ht="18" customHeight="1">
      <c r="A6" s="225"/>
      <c r="B6" s="215"/>
      <c r="C6" s="215"/>
      <c r="D6" s="217"/>
      <c r="E6" s="220"/>
      <c r="F6" s="220"/>
      <c r="G6" s="220"/>
      <c r="H6" s="217"/>
      <c r="I6" s="223"/>
    </row>
    <row r="7" spans="1:9" s="3" customFormat="1" ht="22.5" customHeight="1">
      <c r="A7" s="225"/>
      <c r="B7" s="215"/>
      <c r="C7" s="215"/>
      <c r="D7" s="218"/>
      <c r="E7" s="221"/>
      <c r="F7" s="221"/>
      <c r="G7" s="221"/>
      <c r="H7" s="218"/>
      <c r="I7" s="224"/>
    </row>
    <row r="8" spans="1:9" s="3" customFormat="1" ht="22.5" customHeight="1">
      <c r="A8" s="234" t="s">
        <v>72</v>
      </c>
      <c r="B8" s="235"/>
      <c r="C8" s="236"/>
      <c r="D8" s="10">
        <v>1</v>
      </c>
      <c r="E8" s="10">
        <v>2</v>
      </c>
      <c r="F8" s="10">
        <v>3</v>
      </c>
      <c r="G8" s="10">
        <v>4</v>
      </c>
      <c r="H8" s="11">
        <v>5</v>
      </c>
      <c r="I8" s="25">
        <v>6</v>
      </c>
    </row>
    <row r="9" spans="1:9" s="3" customFormat="1" ht="22.5" customHeight="1">
      <c r="A9" s="252" t="s">
        <v>56</v>
      </c>
      <c r="B9" s="253"/>
      <c r="C9" s="254"/>
      <c r="D9" s="12">
        <v>0</v>
      </c>
      <c r="E9" s="12">
        <v>0</v>
      </c>
      <c r="F9" s="12">
        <v>0</v>
      </c>
      <c r="G9" s="12">
        <v>0</v>
      </c>
      <c r="H9" s="17">
        <v>0</v>
      </c>
      <c r="I9" s="26">
        <v>0</v>
      </c>
    </row>
    <row r="10" spans="1:9" s="4" customFormat="1" ht="22.5" customHeight="1">
      <c r="A10" s="225"/>
      <c r="B10" s="215"/>
      <c r="C10" s="18"/>
      <c r="D10" s="13"/>
      <c r="E10" s="13"/>
      <c r="F10" s="13"/>
      <c r="G10" s="14"/>
      <c r="H10" s="19"/>
      <c r="I10" s="27"/>
    </row>
    <row r="11" spans="1:9" s="4" customFormat="1" ht="22.5" customHeight="1">
      <c r="A11" s="225"/>
      <c r="B11" s="215"/>
      <c r="C11" s="20"/>
      <c r="D11" s="13"/>
      <c r="E11" s="13"/>
      <c r="F11" s="13"/>
      <c r="G11" s="13"/>
      <c r="H11" s="21"/>
      <c r="I11" s="27"/>
    </row>
    <row r="12" spans="1:9" s="4" customFormat="1" ht="22.5" customHeight="1">
      <c r="A12" s="225"/>
      <c r="B12" s="215"/>
      <c r="C12" s="18"/>
      <c r="D12" s="13"/>
      <c r="E12" s="13"/>
      <c r="F12" s="13"/>
      <c r="G12" s="13"/>
      <c r="H12" s="21"/>
      <c r="I12" s="27"/>
    </row>
    <row r="13" spans="1:9" s="4" customFormat="1" ht="22.5" customHeight="1">
      <c r="A13" s="225"/>
      <c r="B13" s="215"/>
      <c r="C13" s="20"/>
      <c r="D13" s="13"/>
      <c r="E13" s="13"/>
      <c r="F13" s="13"/>
      <c r="G13" s="13"/>
      <c r="H13" s="21"/>
      <c r="I13" s="27"/>
    </row>
    <row r="14" spans="1:9" s="4" customFormat="1" ht="22.5" customHeight="1">
      <c r="A14" s="225"/>
      <c r="B14" s="215"/>
      <c r="C14" s="20"/>
      <c r="D14" s="13"/>
      <c r="E14" s="13"/>
      <c r="F14" s="13"/>
      <c r="G14" s="13"/>
      <c r="H14" s="21"/>
      <c r="I14" s="27"/>
    </row>
    <row r="15" spans="1:9" s="4" customFormat="1" ht="22.5" customHeight="1">
      <c r="A15" s="256"/>
      <c r="B15" s="257"/>
      <c r="C15" s="22"/>
      <c r="D15" s="23"/>
      <c r="E15" s="23"/>
      <c r="F15" s="23"/>
      <c r="G15" s="23"/>
      <c r="H15" s="24"/>
      <c r="I15" s="28"/>
    </row>
    <row r="16" spans="1:9" ht="32.25" customHeight="1">
      <c r="A16" s="212" t="s">
        <v>308</v>
      </c>
      <c r="B16" s="213"/>
      <c r="C16" s="213"/>
      <c r="D16" s="213"/>
      <c r="E16" s="213"/>
      <c r="F16" s="213"/>
      <c r="G16" s="213"/>
      <c r="H16" s="213"/>
      <c r="I16" s="213"/>
    </row>
    <row r="17" ht="14.25">
      <c r="A17" s="15"/>
    </row>
    <row r="18" ht="14.25">
      <c r="A18" s="15"/>
    </row>
    <row r="19" ht="14.25">
      <c r="A19" s="15"/>
    </row>
    <row r="20" ht="14.25">
      <c r="A20" s="15"/>
    </row>
  </sheetData>
  <sheetProtection/>
  <mergeCells count="21">
    <mergeCell ref="A16:I16"/>
    <mergeCell ref="A11:B11"/>
    <mergeCell ref="A10:B10"/>
    <mergeCell ref="C5:C7"/>
    <mergeCell ref="D4:D7"/>
    <mergeCell ref="B3:C3"/>
    <mergeCell ref="F5:F7"/>
    <mergeCell ref="A12:B12"/>
    <mergeCell ref="A13:B13"/>
    <mergeCell ref="A14:B14"/>
    <mergeCell ref="A15:B15"/>
    <mergeCell ref="E4:E7"/>
    <mergeCell ref="A1:I1"/>
    <mergeCell ref="A4:C4"/>
    <mergeCell ref="F4:H4"/>
    <mergeCell ref="A8:C8"/>
    <mergeCell ref="A9:C9"/>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2020-08-11T01:20:59Z</cp:lastPrinted>
  <dcterms:created xsi:type="dcterms:W3CDTF">2011-12-26T04:36:18Z</dcterms:created>
  <dcterms:modified xsi:type="dcterms:W3CDTF">2020-08-31T07:44:07Z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